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olosseumcrm.sharepoint.com/sites/finance/Sdilene dokumenty/REPORTING, VÝKAZY, REKO/VÝKAZY ČNB/2026_3/Šablona/"/>
    </mc:Choice>
  </mc:AlternateContent>
  <xr:revisionPtr revIDLastSave="16" documentId="8_{FFEC3C7F-1306-4409-93AA-7499C1137562}" xr6:coauthVersionLast="47" xr6:coauthVersionMax="47" xr10:uidLastSave="{38432EB7-D289-4890-9F8D-CCB50B4E6EFF}"/>
  <bookViews>
    <workbookView xWindow="30612" yWindow="-108" windowWidth="30936" windowHeight="16776" tabRatio="793" activeTab="12"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#REF!</definedName>
    <definedName name="Themes">#REF!</definedName>
    <definedName name="Type_Link">#REF!</definedName>
    <definedName name="YesNo">#REF!</definedName>
  </definedName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 l="1"/>
  <c r="D17" i="2"/>
  <c r="D16" i="2"/>
  <c r="D14" i="30" l="1"/>
  <c r="D12" i="30"/>
  <c r="D42" i="8"/>
  <c r="D34" i="8"/>
  <c r="D27" i="8"/>
  <c r="D24" i="2" l="1"/>
  <c r="D15" i="2" l="1"/>
  <c r="D14" i="2" s="1"/>
  <c r="D13" i="2" s="1"/>
  <c r="D8" i="24"/>
  <c r="D7" i="31" l="1"/>
  <c r="B2" i="31" l="1"/>
  <c r="C7" i="6" l="1"/>
  <c r="E8" i="5"/>
  <c r="D8" i="4"/>
  <c r="F9" i="3"/>
  <c r="H8" i="27"/>
  <c r="E7" i="12"/>
  <c r="D7" i="30"/>
  <c r="D7" i="29"/>
  <c r="D7" i="7"/>
  <c r="F9" i="8"/>
  <c r="E7" i="2"/>
  <c r="D7" i="23"/>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<sst xmlns="http://schemas.openxmlformats.org/spreadsheetml/2006/main" count="733" uniqueCount="480">
  <si>
    <t>informace na individuálním základě</t>
  </si>
  <si>
    <t>Šablony pro uveřejňování informací obchodníky s cennými papíry (pracovní pomůcka pro OCP třídy 2)</t>
  </si>
  <si>
    <t>Tyto šabony vyplní obchodníci s cennými papíry, kteří nesplňují podmínky čl. 12 odst. 1 IFR pro to, aby mohli být považováni za malé a nepropojené investiční podniky (OCP třídy 2)</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</si>
  <si>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</si>
  <si>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Přehled</t>
  </si>
  <si>
    <t>Zkratka šablony/ tabulky</t>
  </si>
  <si>
    <t xml:space="preserve">Název </t>
  </si>
  <si>
    <t>Vazba na legislativu</t>
  </si>
  <si>
    <t>Povinná osoba  vyplňuje: ANO/NE</t>
  </si>
  <si>
    <t>Poznámka</t>
  </si>
  <si>
    <t>Cíle a zásady řízení rizik</t>
  </si>
  <si>
    <t>IF RM1</t>
  </si>
  <si>
    <t>Stručné prohlášení o riziku schválené vedoucím orgánem</t>
  </si>
  <si>
    <t>čl. 47 IFR</t>
  </si>
  <si>
    <t>IF RM2</t>
  </si>
  <si>
    <t>Cíle a zásady řízení rizik včetně strategie a procesů řízení rizik</t>
  </si>
  <si>
    <t>Správa a řízení</t>
  </si>
  <si>
    <t>IF G1</t>
  </si>
  <si>
    <t>Funkce zastávané v orgánech jiných právnických osob členy vedoucího orgánu OCP</t>
  </si>
  <si>
    <t>čl. 48 písm. a) IFR</t>
  </si>
  <si>
    <t>IF G2</t>
  </si>
  <si>
    <t>Politika různorodosti a zřízení výboru pro rizika</t>
  </si>
  <si>
    <t>čl. 48 písm. b) a c) IFR</t>
  </si>
  <si>
    <t>Zpřístupňování informací o kapitálu</t>
  </si>
  <si>
    <t>EU I CC1.01</t>
  </si>
  <si>
    <t>Složení regulatorního kapitálu</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</si>
  <si>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</si>
  <si>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EU I CC2</t>
  </si>
  <si>
    <t>Kapitál: Sesouhlasení regulatorního kapitálu s rozvahou v auditované účetní závěrce</t>
  </si>
  <si>
    <r>
      <t>čl. 49(1)(a) IFR a přílohy VI a VII ITS k výkaznictví a uveřejňování investičními podniky</t>
    </r>
    <r>
      <rPr>
        <vertAlign val="superscript"/>
        <sz val="11"/>
        <rFont val="Calibri"/>
        <family val="2"/>
        <charset val="238"/>
        <scheme val="minor"/>
      </rPr>
      <t>(*)</t>
    </r>
  </si>
  <si>
    <t>EU I CCA</t>
  </si>
  <si>
    <t>Kapitál: Hlavní rysy vlastních nástrojů vydaných investičním podnikem</t>
  </si>
  <si>
    <r>
      <t>čl. 49(1)(b) IFR a přílohy VI a VII ITS k výkaznictví a uveřejňování  investičními podniky</t>
    </r>
    <r>
      <rPr>
        <vertAlign val="superscript"/>
        <sz val="11"/>
        <rFont val="Calibri"/>
        <family val="2"/>
        <charset val="238"/>
        <scheme val="minor"/>
      </rPr>
      <t>(*)</t>
    </r>
  </si>
  <si>
    <t>Kapitálové požadavky</t>
  </si>
  <si>
    <t>IF KP1</t>
  </si>
  <si>
    <t>Kapitálové požadavky - kvantitativní informace</t>
  </si>
  <si>
    <t>čl. 50  písm. c) a d) IFR</t>
  </si>
  <si>
    <t>IF KP2</t>
  </si>
  <si>
    <t>Kapitálové požadavky - hodnocení přiměřenosti vnitřně stanoveného kapitálu</t>
  </si>
  <si>
    <t>čl. 50 písm. a) a b) IFR</t>
  </si>
  <si>
    <t>Odměňování</t>
  </si>
  <si>
    <t>IF O1</t>
  </si>
  <si>
    <t>Informace o odměňování - část první</t>
  </si>
  <si>
    <t>čl. 51(a), (b) IFR</t>
  </si>
  <si>
    <t>IF O2</t>
  </si>
  <si>
    <t>Informace o odměňování - část druhá</t>
  </si>
  <si>
    <t>čl. 51(c) IFR</t>
  </si>
  <si>
    <t xml:space="preserve">Zpřístupňování investiční politiky </t>
  </si>
  <si>
    <t>IF IP1</t>
  </si>
  <si>
    <t>Podíl hlasovacích práv</t>
  </si>
  <si>
    <r>
      <t>čl. 52(1)(a) IFR a RTS k uveřejňování investiční politiky</t>
    </r>
    <r>
      <rPr>
        <vertAlign val="superscript"/>
        <sz val="11"/>
        <rFont val="Calibri"/>
        <family val="2"/>
        <charset val="238"/>
        <scheme val="minor"/>
      </rPr>
      <t>(**)</t>
    </r>
  </si>
  <si>
    <t>Uveřejní pouze OCP, jejichž hodnota rozvahových a podrozvahových aktiv je větší než 100 mil EUR (v průměru za předchozí 4 roky)</t>
  </si>
  <si>
    <t>IF IP2</t>
  </si>
  <si>
    <t>Hlasování</t>
  </si>
  <si>
    <r>
      <t>čl. 52(1)(b) IFR a RTS k uveřejňování investiční politiky</t>
    </r>
    <r>
      <rPr>
        <vertAlign val="superscript"/>
        <sz val="11"/>
        <rFont val="Calibri"/>
        <family val="2"/>
        <charset val="238"/>
        <scheme val="minor"/>
      </rPr>
      <t>(**)</t>
    </r>
  </si>
  <si>
    <t>IF IP3</t>
  </si>
  <si>
    <t>Zmocněné poradenské podniky</t>
  </si>
  <si>
    <r>
      <t>čl. 52(1)(c) IFR a RTS k uveřejňování investiční politiky</t>
    </r>
    <r>
      <rPr>
        <vertAlign val="superscript"/>
        <sz val="11"/>
        <rFont val="Calibri"/>
        <family val="2"/>
        <charset val="238"/>
        <scheme val="minor"/>
      </rPr>
      <t>(**)</t>
    </r>
  </si>
  <si>
    <t>IF IP4</t>
  </si>
  <si>
    <t>Pokyny k hlasování</t>
  </si>
  <si>
    <r>
      <t>čl. 52(1)(d) IFR a RTS k uveřejňování investiční politiky</t>
    </r>
    <r>
      <rPr>
        <vertAlign val="superscript"/>
        <sz val="11"/>
        <rFont val="Calibri"/>
        <family val="2"/>
        <charset val="238"/>
        <scheme val="minor"/>
      </rPr>
      <t>(**)</t>
    </r>
  </si>
  <si>
    <t>ESG rizika</t>
  </si>
  <si>
    <t>IF ESG</t>
  </si>
  <si>
    <t>Informace o ESG rizicích</t>
  </si>
  <si>
    <t>čl. 53 IFR</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</si>
  <si>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</si>
  <si>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</si>
  <si>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r>
      <t>IF RM1:  Stručné prohlášení o riziku schválené</t>
    </r>
    <r>
      <rPr>
        <b/>
        <sz val="12"/>
        <color theme="1"/>
        <rFont val="Calibri"/>
        <family val="2"/>
        <scheme val="minor"/>
      </rPr>
      <t xml:space="preserve"> vedoucím orgánem</t>
    </r>
  </si>
  <si>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</si>
  <si>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t>Informace uveřejní OCP třídy 2.</t>
  </si>
  <si>
    <t>Informace platné k datu:</t>
  </si>
  <si>
    <t>a</t>
  </si>
  <si>
    <t>Volný text</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</si>
  <si>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</si>
  <si>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t xml:space="preserve">IF RM2:  Cíle a zásady řízení rizik </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</si>
  <si>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</si>
  <si>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</si>
  <si>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</si>
  <si>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 se zaměřením na riziko pro zákazníka, pro trh a pro podnik</t>
  </si>
  <si>
    <t>IF G1:  Funkce zastávané v orgánech jiných právnických osob členy vedoucího orgánu OCP</t>
  </si>
  <si>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</si>
  <si>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t>dynamická tabulka - počet řádků se přizpůsobí podle počtu členů vedoucího orgánu OCP</t>
  </si>
  <si>
    <t>Funkce zastávané v orgánech jiných právnických osob jednotlivými členy vedoucího orgánu OCP (*):</t>
  </si>
  <si>
    <t>Počet funkcí</t>
  </si>
  <si>
    <t>Člen vedoucího orgánu - titul, jméno, příjmení, funkce</t>
  </si>
  <si>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</si>
  <si>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IF G2:  Politika různorodosti a zřízení výboru pro rizika</t>
  </si>
  <si>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</si>
  <si>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t>b</t>
  </si>
  <si>
    <t xml:space="preserve">Vazba na legislativu </t>
  </si>
  <si>
    <t>Politika různorodosti s ohledem na výběr členů vedoucího orgánu:</t>
  </si>
  <si>
    <t>čl. 48 písm. b) nařízení EP a Rady (EU) č. 2019/2033 (IFR)</t>
  </si>
  <si>
    <r>
      <t>Politika různorodosti s ohledem na výběr členů vedoucího orgánu, její cíle a jakékoli relevantní cíle stanovené v této politice a rozsah, v jakém bylo těchto cílů dosaženo (</t>
    </r>
    <r>
      <rPr>
        <sz val="11"/>
        <rFont val="Calibri"/>
        <family val="2"/>
      </rPr>
      <t>*)</t>
    </r>
  </si>
  <si>
    <t>Výbor pro rizika</t>
  </si>
  <si>
    <t>čl. 48 písm. c) nařízení EP a Rady (EU) č. 2019/2033 (IFR)</t>
  </si>
  <si>
    <t>Byl zřízen výbor pro rizika  -  ano/ne (komentář proč ne (**))</t>
  </si>
  <si>
    <t>Počet členů výboru pro rizika</t>
  </si>
  <si>
    <t>Počet zasedání výboru pro rizika za rok</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</si>
  <si>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</si>
  <si>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Pokud nebyl zřízen výbor pro rizika, je nutné tuto skutečnost také uvést.</t>
  </si>
  <si>
    <t>EU I CC1.01 – Složení regulatorního kapitálu</t>
  </si>
  <si>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</si>
  <si>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t>v jednotkách Kč</t>
  </si>
  <si>
    <t>a)</t>
  </si>
  <si>
    <t>b)</t>
  </si>
  <si>
    <t>Výše (*)</t>
  </si>
  <si>
    <t>Zdroj založený na referenčních číslech/písmenech rozvahy v auditované účetní závěrce</t>
  </si>
  <si>
    <t xml:space="preserve">Kmenový kapitál tier 1: nástroje a rezervy (**)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</si>
  <si>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</si>
  <si>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</si>
  <si>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</si>
  <si>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</si>
  <si>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</si>
  <si>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</si>
  <si>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</si>
  <si>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</si>
  <si>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</si>
  <si>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</si>
  <si>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</si>
  <si>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</si>
  <si>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</si>
  <si>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</si>
  <si>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</si>
  <si>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</si>
  <si>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</si>
  <si>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</si>
  <si>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</si>
  <si>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</si>
  <si>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</si>
  <si>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</si>
  <si>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</si>
  <si>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</si>
  <si>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</si>
  <si>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</si>
  <si>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</si>
  <si>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</si>
  <si>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</si>
  <si>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</si>
  <si>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</si>
  <si>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</si>
  <si>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</si>
  <si>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</si>
  <si>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</si>
  <si>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</si>
  <si>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</si>
  <si>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</si>
  <si>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</si>
  <si>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</si>
  <si>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</si>
  <si>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</si>
  <si>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</si>
  <si>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</si>
  <si>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</si>
  <si>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</si>
  <si>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</si>
  <si>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EU I CC2: Kapitál: Sesouhlasení regulatorního kapitálu s rozvahou v auditované účetní závěrce</t>
  </si>
  <si>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</si>
  <si>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t>Flexibilní/dynamická šablona (*)</t>
  </si>
  <si>
    <t>Pro účely uveřejnění informací na individuálním základě se vyplní jen sloupce a, c, sloupec b se ponechá prázdný.</t>
  </si>
  <si>
    <t>c</t>
  </si>
  <si>
    <t>Rozvaha dle zveřejněné/ auditované účetní závěrky</t>
  </si>
  <si>
    <t>Podle regulatorní konsolidace</t>
  </si>
  <si>
    <t>Křížový odkaz na EU IF CC1 (**)</t>
  </si>
  <si>
    <t>Ke konci období</t>
  </si>
  <si>
    <t>Aktiva – rozdělení podle kategorií aktiv v rozvaze ve zveřejněné/auditované účetní závěrce</t>
  </si>
  <si>
    <t>xxx</t>
  </si>
  <si>
    <t>Aktiva celkem</t>
  </si>
  <si>
    <t>Závazky – rozdělení podle kategorií závazků v rozvaze ve zveřejněné/auditované účetní závěrce</t>
  </si>
  <si>
    <t>Závazky celkem</t>
  </si>
  <si>
    <t>Vlastní kapitál</t>
  </si>
  <si>
    <t>Vlastní kapitál celkem</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</si>
  <si>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</si>
  <si>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  Odkaz ve sloupci c) šablony EU I CC2 bude propojen s odkazem uvedeným ve sloupci b) šablony EU I CC1.01 - viz příloha VII (Pokyny k šablonám), bod 10 prováděcího nařízení Komise (EU) 2021/2284 - ITS k výkaznictví a uveřejňování investičními podniky.</t>
  </si>
  <si>
    <t>EU I CCA: Kapitál: Hlavní rysy vlastních nástrojů vydaných investičním podnikem</t>
  </si>
  <si>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</si>
  <si>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t xml:space="preserve">b </t>
  </si>
  <si>
    <t>Nástroj kmenového kapitálu tier 1 (*)</t>
  </si>
  <si>
    <t>Nástroj vedlejšího kapitálu tier 1 (*)</t>
  </si>
  <si>
    <t>Ostatní nástroje (**)</t>
  </si>
  <si>
    <r>
      <t>Položka (</t>
    </r>
    <r>
      <rPr>
        <b/>
        <vertAlign val="superscript"/>
        <sz val="11"/>
        <rFont val="Calibri"/>
        <family val="2"/>
        <scheme val="minor"/>
      </rPr>
      <t>1</t>
    </r>
    <r>
      <rPr>
        <b/>
        <sz val="11"/>
        <rFont val="Calibri"/>
        <family val="2"/>
        <scheme val="minor"/>
      </rPr>
      <t>)</t>
    </r>
  </si>
  <si>
    <t>Volný text / hodnota</t>
  </si>
  <si>
    <t>Emitent</t>
  </si>
  <si>
    <t>Specifický identifikační kód (např. CUSIP, ISIN nebo Bloomberg v případě soukromé investice)</t>
  </si>
  <si>
    <t>Veřejná nebo soukromá investice</t>
  </si>
  <si>
    <t>Právní předpisy, jimiž se nástroj řídí</t>
  </si>
  <si>
    <t>Typ nástroje (typy upřesní každá jurisdikce) (*) (**)</t>
  </si>
  <si>
    <t>Objem uznaný v regulatorním kapitálu (v milionech, k poslednímu datu vykazování)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</si>
  <si>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</si>
  <si>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</si>
  <si>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</si>
  <si>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</si>
  <si>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</si>
  <si>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</si>
  <si>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</si>
  <si>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</si>
  <si>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</si>
  <si>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</si>
  <si>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</si>
  <si>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</si>
  <si>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</si>
  <si>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</si>
  <si>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</si>
  <si>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</si>
  <si>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</si>
  <si>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</si>
  <si>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</si>
  <si>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</si>
  <si>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</si>
  <si>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</si>
  <si>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</si>
  <si>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</si>
  <si>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</si>
  <si>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</si>
  <si>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</si>
  <si>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</si>
  <si>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</si>
  <si>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</si>
  <si>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</si>
  <si>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</si>
  <si>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</si>
  <si>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položka relevantní, uveďte „nepoužije se“.</t>
  </si>
  <si>
    <t>(*)  Nástroje Tier 1 uveřejněné za ČR v tabulce EBA jsou: kmenové akcie, podíl, družstevní podíl</t>
  </si>
  <si>
    <t>(**) Ostatní nástroje: podřízený dluh v Tier 2</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</si>
  <si>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</si>
  <si>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</si>
  <si>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Položka</t>
  </si>
  <si>
    <t>Částka (*)</t>
  </si>
  <si>
    <t>Trvalý minimální kapitálový požadavek</t>
  </si>
  <si>
    <t>Požadavek dle fixních režijních nákladů</t>
  </si>
  <si>
    <t>Celkový požadavek dle K-faktorů</t>
  </si>
  <si>
    <t>Požadavek dle K-faktorů (v rozpadu ve vztahu k rizikům)</t>
  </si>
  <si>
    <t>součet K-faktorů ve vztahu k riziku pro zákazníka</t>
  </si>
  <si>
    <t>součet K-faktorů ve vztahu k riziku pro trh</t>
  </si>
  <si>
    <t>součet K-faktorů ve vztahu k riziku pro podnik</t>
  </si>
  <si>
    <t>(*) Údaje v této šabloně musí odpovídat hodnotám předloženým v obezřetnostním výkazu if_class2_ind po auditu.</t>
  </si>
  <si>
    <t>IF KP2:   Kapitálové požadavky -  hodnocení přiměřenosti vnitřně stanoveného kapitálu</t>
  </si>
  <si>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</si>
  <si>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t xml:space="preserve">Shrnutí přístupu </t>
    </r>
    <r>
      <rPr>
        <b/>
        <sz val="11"/>
        <rFont val="Calibri"/>
        <family val="2"/>
        <charset val="238"/>
        <scheme val="minor"/>
      </rPr>
      <t>OCP k hodnocení přiměřenosti jeho vnitřně stanoveného kapitálu vzhledem k současným a budoucím činnostem</t>
    </r>
  </si>
  <si>
    <t>volný text</t>
  </si>
  <si>
    <t>1. Shrnutí přístupu</t>
  </si>
  <si>
    <t>Čl. 50 písm. a) nařízení EP a Rady (EU) č. 20192/033 (IFR).</t>
  </si>
  <si>
    <t>Tato tabulka se uveřejňuje pouze na vyžádání ČNB.</t>
  </si>
  <si>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</si>
  <si>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1.  Výsledek interního postupu pro hodnocení kapitálové přiměřenosti</t>
  </si>
  <si>
    <t>Čl. 50 písm. b) nařízení EP a Rady (EU) č. 20192/033 (IFR).</t>
  </si>
  <si>
    <t>2.  Složení dodatečně stanoveného kapitálu</t>
  </si>
  <si>
    <t>IF O1:  Informace o odměňování - část první</t>
  </si>
  <si>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</si>
  <si>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t>Volný text nebo hodnoty</t>
  </si>
  <si>
    <t>čl. 51 nařízení EP a Rady (EU) č. 2019/2033 (IFR).</t>
  </si>
  <si>
    <t>Nejdůležitější charakteristiky systému odměňování</t>
  </si>
  <si>
    <t>písm. a)</t>
  </si>
  <si>
    <t>Kritéria pro přiznání pohyblivé složky odměny</t>
  </si>
  <si>
    <t>Zásady pro výplatu odměn prostřednictvím nástrojů</t>
  </si>
  <si>
    <t>Zásady pro oddálení splatnosti odměny (deferral)</t>
  </si>
  <si>
    <t>Kritéria pro převedení odměny (vesting)</t>
  </si>
  <si>
    <t>Způsob zajištění toho, že zásady odměňování jsou genderově neutrální</t>
  </si>
  <si>
    <t>návětí</t>
  </si>
  <si>
    <t xml:space="preserve">Rozdíly v odměňování žen a mužů (*)  v % </t>
  </si>
  <si>
    <t>Nejvyšší možný poměr mezi pohyblivou a pevnou složkou celkové odměny stanovený v zásadách odměňování pro jednotlivé pracovníky nebo skupiny pracovníků (týká se pouze vybraných pracovníků (**)</t>
  </si>
  <si>
    <t>písm. b)</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</si>
  <si>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</si>
  <si>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 Pracovníci, jejichž pracovní činnosti mají podstatný dopad na rizikový profil OCP nebo aktiv, která spravuje, na základě určení dle čl. 30 odst. 1 a 4 směrnice (EU) 2019/2034 (IFD) a nařízení Komise v přesené pravomoci (EU) 2021/2154.</t>
  </si>
  <si>
    <t>Je potřeba vyplnit všechna pole šablony. Pokud příslušné zásady či kritéria OCP nestanovil, je třeba tuto informaci v příslušném poli uvést (např. "není stanoveno").</t>
  </si>
  <si>
    <t>IF O2:  Informace o odměňování - část druhá</t>
  </si>
  <si>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</si>
  <si>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Rok plnění, za který jsou odměny přiznány (rok N)</t>
  </si>
  <si>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</si>
  <si>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</si>
  <si>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</si>
  <si>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</si>
  <si>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t>Ostatní vybraní pracovníci</t>
  </si>
  <si>
    <t>čl. 51 písm. c) nařízení EP a Rady (EU) č. 2019/2033 (IFR)</t>
  </si>
  <si>
    <r>
      <t>Pracovníci (počet)</t>
    </r>
    <r>
      <rPr>
        <b/>
        <vertAlign val="superscript"/>
        <sz val="11"/>
        <color rgb="FF000000"/>
        <rFont val="Calibri"/>
        <family val="2"/>
        <charset val="238"/>
        <scheme val="minor"/>
      </rPr>
      <t>5</t>
    </r>
  </si>
  <si>
    <t xml:space="preserve">body i) a ii) </t>
  </si>
  <si>
    <t>Celkový počet vybraných pracovníků vyjádřený v ekvivalentech plného pracovního úvazku</t>
  </si>
  <si>
    <t>Pevné složky odměn celkem (v CZK) v roce N</t>
  </si>
  <si>
    <t>z toho: hotovost</t>
  </si>
  <si>
    <t>z toho: akcie nebo obdobné vlastnické podíly</t>
  </si>
  <si>
    <r>
      <t xml:space="preserve">z toho: </t>
    </r>
    <r>
      <rPr>
        <sz val="11"/>
        <color theme="1"/>
        <rFont val="Calibri"/>
        <family val="2"/>
        <charset val="238"/>
        <scheme val="minor"/>
      </rPr>
      <t>nástroje spojené s akciemi nebo obdobné nepeněžní nástroje</t>
    </r>
  </si>
  <si>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</si>
  <si>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</si>
  <si>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</si>
  <si>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</si>
  <si>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</si>
  <si>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</si>
  <si>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Další informace o celkové výši pohyblivých složek odměny (veškeré níže uvedené částky musejí být uvedené výše v rámci celkové pohyblivé složky odměňování)</t>
  </si>
  <si>
    <t>Celková výše dosud nevyplacených pohyblivých složek odměn s oddálenou splatností přiznaných v předchozích období plnění a ne v roce N.</t>
  </si>
  <si>
    <t>bod iii)</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</si>
  <si>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</si>
  <si>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</si>
  <si>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</si>
  <si>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bod iv)</t>
  </si>
  <si>
    <t>Celková zaručená pohyblivá složka odměny v roce N</t>
  </si>
  <si>
    <t xml:space="preserve">bod v) </t>
  </si>
  <si>
    <t>Zaručená pohyblivá složka odměny v roce N - celkový počet příjemců</t>
  </si>
  <si>
    <t>Celková výše odstupného přiznaného v letech před rokem N a vyplaceného v roce N</t>
  </si>
  <si>
    <t>bod vi)</t>
  </si>
  <si>
    <t>Celková výše odstupného přiznaného v roce N</t>
  </si>
  <si>
    <t>bod vii)</t>
  </si>
  <si>
    <t>z toho: odstupné s oddálenou splatností přiznané v roce N</t>
  </si>
  <si>
    <t>Odstupné přiznané v roce N - celkový počet příjemců</t>
  </si>
  <si>
    <t>Nejvyšší výše odstupného přiznaného v roce N jednotlivci</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</si>
  <si>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</si>
  <si>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</si>
  <si>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</si>
  <si>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</si>
  <si>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</si>
  <si>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IF IP1 - Podíl hlasovacích práv</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</si>
  <si>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</si>
  <si>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</si>
  <si>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dynamická tabulka - počet řádků se přizpůsobí podle počtu uveřejňovaných společností</t>
  </si>
  <si>
    <t>Komentář k podmínkám uveřejňování informací o investiční politice je uveden pod tabulkou.</t>
  </si>
  <si>
    <t>Země</t>
  </si>
  <si>
    <t>Hospodářské odvětví</t>
  </si>
  <si>
    <t>Název společnosti</t>
  </si>
  <si>
    <t>Identifikační kód společnosti (LEI)</t>
  </si>
  <si>
    <t>Podíl hlasovacích práv spojených s akciemi, která investiční podnik přímo nebo nepřímo drží, jak je stanoveno v čl. 52 odst. 2</t>
  </si>
  <si>
    <t>d</t>
  </si>
  <si>
    <t>e</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</si>
  <si>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</si>
  <si>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Komentář k uveřejňování investiční politiky:</t>
  </si>
  <si>
    <t>Prahy významnosti pro aplikaci požadavku na zveřejnění:</t>
  </si>
  <si>
    <t>1) rozvahová + podrozvahová aktiva příslušného investičního podniku (OCP) jsou vyšší než 100 milionů EUR (průměr za čtyřleté období bezprostředně předcházející danému finančnímu roku)</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</si>
  <si>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</si>
  <si>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</si>
  <si>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IF IP2 - Hlasování</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</si>
  <si>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</si>
  <si>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Komentář k podmínkám uveřejňování informací o investiční politice je pod tabulkou.</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</si>
  <si>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</si>
  <si>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</si>
  <si>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</si>
  <si>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</si>
  <si>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</si>
  <si>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</si>
  <si>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</si>
  <si>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</si>
  <si>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</si>
  <si>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</si>
  <si>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</si>
  <si>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</si>
  <si>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</si>
  <si>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</si>
  <si>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</si>
  <si>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</si>
  <si>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</si>
  <si>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</si>
  <si>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</si>
  <si>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</si>
  <si>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</si>
  <si>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</si>
  <si>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</si>
  <si>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</si>
  <si>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</si>
  <si>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</si>
  <si>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</si>
  <si>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</si>
  <si>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</si>
  <si>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</si>
  <si>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</si>
  <si>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</si>
  <si>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</si>
  <si>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</si>
  <si>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</si>
  <si>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</si>
  <si>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</si>
  <si>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</si>
  <si>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</si>
  <si>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</si>
  <si>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</si>
  <si>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</si>
  <si>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</si>
  <si>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</si>
  <si>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</si>
  <si>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</si>
  <si>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</si>
  <si>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</si>
  <si>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</si>
  <si>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</si>
  <si>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</si>
  <si>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</si>
  <si>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</si>
  <si>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</si>
  <si>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</si>
  <si>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</si>
  <si>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</si>
  <si>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</si>
  <si>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</si>
  <si>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</si>
  <si>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</si>
  <si>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uveřejní OCP třídy 2, jejichž hodnota rozvahových a podrozvahových aktiv v průběhu 4-letého období bezprostředně předcházejícího danému účetnímu období je větší než 100 mil EUR.</t>
  </si>
  <si>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</si>
  <si>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</si>
  <si>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</si>
  <si>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</si>
  <si>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</si>
  <si>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</si>
  <si>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</si>
  <si>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</si>
  <si>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</si>
  <si>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Společnost řídí likviditu zejména ohledně svých peněžních závazků vyplývajících ze své provozní a obchodní činnosti a případně nakládání s vlastním majetkem. Likvidita je měřena, sledována a kontrolována v každé z hlavních měn (CZK, EUR, XXX).  Společnost také stanovuje hodnotu tzv. Assets under Management. Jedná se o ukazatel resp. hodnotu, která zajišťuje společnosti dostatečnou likviditu v podobě příjmu z poskytovaných investičních služeb.</t>
  </si>
  <si>
    <t>Czech Asset Investments, a.s.</t>
  </si>
  <si>
    <t>Ing. Tomáš Kocourek, předseda představenstva</t>
  </si>
  <si>
    <t>Ing. et Ing. Radek Stacha, člen představenstva</t>
  </si>
  <si>
    <t>Ing. Mgr. Josef Eim, předseda dozorčí rady</t>
  </si>
  <si>
    <t>NE; zřízení výboru pro rizika není přiměřené velikosti a složitosti společnosti</t>
  </si>
  <si>
    <t>VK_1</t>
  </si>
  <si>
    <t>VK_2</t>
  </si>
  <si>
    <t>VK_5</t>
  </si>
  <si>
    <t>VK_4</t>
  </si>
  <si>
    <t>A_9</t>
  </si>
  <si>
    <t>1.</t>
  </si>
  <si>
    <t>Pokladní hotovost</t>
  </si>
  <si>
    <t>2.</t>
  </si>
  <si>
    <t>Pohledávky za bankami a družstevními záložnami</t>
  </si>
  <si>
    <t>4.</t>
  </si>
  <si>
    <t>Pohledávky za nebankovními subjekty</t>
  </si>
  <si>
    <t>5.</t>
  </si>
  <si>
    <t>Dluhové cenné papíry</t>
  </si>
  <si>
    <t>6.</t>
  </si>
  <si>
    <t>Akcie, podílové listy a ostatní podíly</t>
  </si>
  <si>
    <t>7.</t>
  </si>
  <si>
    <t>Účasti s podstatným a rozhodujícím vlivem</t>
  </si>
  <si>
    <t>9.</t>
  </si>
  <si>
    <t>Dlouhodobý nehmotný majetek</t>
  </si>
  <si>
    <t>10.</t>
  </si>
  <si>
    <t>Dlouhodobý hmotný majetek</t>
  </si>
  <si>
    <t>11.</t>
  </si>
  <si>
    <t>Ostatní aktiva</t>
  </si>
  <si>
    <t>12.</t>
  </si>
  <si>
    <t>Pohledávky z upsaného základního kapitálu</t>
  </si>
  <si>
    <t>13.</t>
  </si>
  <si>
    <t>Náklady a příjmy příštích období</t>
  </si>
  <si>
    <t>Závazky vůči bankám a družstevním záložnám</t>
  </si>
  <si>
    <t>Závazky vůči nebankovním subjektům</t>
  </si>
  <si>
    <t>Ostatní pasiva</t>
  </si>
  <si>
    <t>Výnosy a výdaje příštích období</t>
  </si>
  <si>
    <t>Rezervy</t>
  </si>
  <si>
    <t>Základní kapitál</t>
  </si>
  <si>
    <t>3.</t>
  </si>
  <si>
    <t>Rezervní fondy a ostatní fondy ze zisku</t>
  </si>
  <si>
    <t>Kapitálové fondy</t>
  </si>
  <si>
    <t>Nerozdělený zisk nebo neuhrazená ztráta z předchozích období</t>
  </si>
  <si>
    <t>Zisk nebo ztráta za účetní období</t>
  </si>
  <si>
    <t>nebyl přidělen</t>
  </si>
  <si>
    <t>soukromá</t>
  </si>
  <si>
    <t>Zákon č. 90/2012 Sb., o obchodních korporacích</t>
  </si>
  <si>
    <t>kmenové akcie</t>
  </si>
  <si>
    <t>27 mil. Kč</t>
  </si>
  <si>
    <t>270 ks akcie na jméno v zaknihované podobě ve jmenovité hodnotě 100 000,- Kč</t>
  </si>
  <si>
    <t>jmenovitá hodnota emitovaných akcií – tj. 100 000,- Kč</t>
  </si>
  <si>
    <t>nepoužije se</t>
  </si>
  <si>
    <t>vlastní kapitál akcionářů</t>
  </si>
  <si>
    <t>věčný</t>
  </si>
  <si>
    <t>žádná splatnost</t>
  </si>
  <si>
    <t>ne</t>
  </si>
  <si>
    <t>pohyblivá</t>
  </si>
  <si>
    <t>zcela podle uvážení</t>
  </si>
  <si>
    <t>nekumulativní</t>
  </si>
  <si>
    <t>nekonvertibilní</t>
  </si>
  <si>
    <t>ano</t>
  </si>
  <si>
    <t>rozhodnutí valné hromady</t>
  </si>
  <si>
    <t>celé i částečné</t>
  </si>
  <si>
    <t>Společnost udržovala svůj stanovený kapitál ve struktuře a na úrovni požadavků na kapitál stanovených na individuálním základě podle pravidel IFR navýšený o dodatečné kapitálové požadavky. Společnost v roce 2025 podnikla řadu kroků, které v průběhu času povedou ke zvýšení počtu klientů a tedy i  aktiv ve správě. Patřilo mezi ně např. rozšíření produktové nabídky i nový způsob distribuce B2C, který doplnil současný B2B model, stejně jako výrazné zvýšení povědomí o společnosti a produktech skrze mediální kampaň. Úroveň vnitřně stanoveného kapitálu Společnosti je uspokojivá a dodatečné kapitálové požadavky vytváří dostatečný prostor pro absorpci případných výskytů selhání.</t>
  </si>
  <si>
    <t>Na základě nastavených individuálních a celofiremních KPI’s.</t>
  </si>
  <si>
    <t>Odměny prostřednictvím nástrojů nejsou vypláceny.</t>
  </si>
  <si>
    <t>Odměny s odloženou splatností nejsou vypláceny.</t>
  </si>
  <si>
    <t>Odměny nejsou převáděny.</t>
  </si>
  <si>
    <t>Mzdové ohodnocení je vázané na typ činnosti/organizační zařazení v rámci Společnosti.</t>
  </si>
  <si>
    <t>Výše Bonusu vybraných pracovníků nesmí na roční bázi překročit výši fixní složky odměny o více jak 100 %, nebude-li představenstvem rozhodnuto jinak, přičemž k takovému rozhodnutí představenstva je třeba souhlas dozorčí rady.</t>
  </si>
  <si>
    <t>Celkovou odměnu v podmínkách Společnosti představuje základní mzda a nenárokový bonus, který je vyplácen na základě splnění definovaných cílů a rozhodnutí Společnosti, a to ve frekvenci dvakrát ročně.</t>
  </si>
  <si>
    <t>není relevantní</t>
  </si>
  <si>
    <t>ANO</t>
  </si>
  <si>
    <t>NE</t>
  </si>
  <si>
    <t>https://or.justice.cz/ias/ui/vypis-sl-firma?subjektId=487211</t>
  </si>
  <si>
    <t>trvalé i dočasné</t>
  </si>
  <si>
    <r>
      <rPr>
        <u/>
        <sz val="10.5"/>
        <rFont val="Calibri"/>
        <family val="2"/>
        <charset val="238"/>
        <scheme val="minor"/>
      </rPr>
      <t>Riziko pro zákazníka</t>
    </r>
    <r>
      <rPr>
        <sz val="10.5"/>
        <rFont val="Calibri"/>
        <family val="2"/>
        <charset val="238"/>
        <scheme val="minor"/>
      </rPr>
      <t xml:space="preserve">
Riziko pro zákazníka souvisí s poskytováním investičních služeb příjímání a předávání pokynů, obhodpodařování individuálního portfolia zákazníka.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Riziko pro zákazníka je měřeno objemem takto spravovaných aktiv. Společnost jej řídí nastavením investičních limitů, které jsou výsledkem vyhodnocení vhodnosti dané investiční strategie pro každého jednotlivého zákazníka.
</t>
    </r>
    <r>
      <rPr>
        <u/>
        <sz val="10.5"/>
        <rFont val="Calibri"/>
        <family val="2"/>
        <charset val="238"/>
        <scheme val="minor"/>
      </rPr>
      <t>Riziko pro trh</t>
    </r>
    <r>
      <rPr>
        <sz val="10.5"/>
        <rFont val="Calibri"/>
        <family val="2"/>
        <charset val="238"/>
        <scheme val="minor"/>
      </rPr>
      <t xml:space="preserve">
Společnost nemá povolení k investiční službě obchodování na vlastní účet, a tedy nedrží investiční nástroje v obchodním portfoliu. Společnost nestanovuje kapitálový požadavek k tržnímu riziku.
</t>
    </r>
    <r>
      <rPr>
        <u/>
        <sz val="10.5"/>
        <rFont val="Calibri"/>
        <family val="2"/>
        <charset val="238"/>
        <scheme val="minor"/>
      </rPr>
      <t xml:space="preserve">Riziko pro podnik
</t>
    </r>
    <r>
      <rPr>
        <sz val="10.5"/>
        <rFont val="Calibri"/>
        <family val="2"/>
        <charset val="238"/>
        <scheme val="minor"/>
      </rPr>
      <t>Společnost neobchoduje na vlastní účet, resp. nedrží investiční nástroje v obchodním portfoliu, avšak obchoduje svým jménem a na účet zákazníků. Z tohoto důvodu je pro Společnost relevantní stanovení kapitálového požadavku k riziku pro podnik, a to prostřednictvím K-faktoru DTF.</t>
    </r>
  </si>
  <si>
    <t>V oblasti řízení rizik Společnost vychází z příslušných ustanovení zákona č. 256/2004 Sb., o podnikání na kapitálovém trhu, v platném znění a nařízení IFR. V rámci organizační struktury Společnosti je činnost řízení rizik zajištěna risk manažerem, který je současně členem řídícího orgánu Společnosti. Společnost nemá povolení k činností obchodování na vlastní účet a nemá obchodní portfolio. Činnost Společnosti má těžiště zejména v poskytování investiční služby příjímání a předávání pokynu a obhospodařování individuálních portfolií zákazníků. Z tohoto titulu jsou pro Společnost relevantní zejména rizika vyplývající ze vztahu k zákazníkovi a operační riziko. Společnost však sleduje a vyhodnocuje i další možná rizika, a to v souladu se svým systémem řízení rizik.</t>
  </si>
  <si>
    <t xml:space="preserve">Společnost si uvědomuje důležitost aplikování politiky rozmanitosti. Rozmanitost neboli diverzita je koncept, jehož cílem je vytvořit ve Společnosti takové podmínky, které umožní všem lidem, bez ohledu na jejich individuální odlišnosti, plně rozvinout jejich osobní potenciál. 
Společnost se hlásí k diverzitě jako k jedné ze svých hodnot a cílů. Jedním ze způsobů, jak přístup vedení společnosti deklaruje a uvádí v praxi, jsou popsané cíle a nástroje na podporu diverzity, napojené na celkovou strategii společnosti. Společnost uplatňuje politiku rozmanitosti jak při výběru členů vedoucích orgánů, tak i při náboru zaměstnanců společnosti. Politiky rozmanitosti má Společnost zavedeny v rámci svých vnitřních předpisů.
Společnost zajišťuje transparentnost při přijímání nových zaměstnanců a zaměstnankyň a podporuje vyrovnané zastoupení žen a mužů ve vedoucích a důležitých pozicích, což vnímá jako základní nástroje k zajištění vyšší míry diverzity. Společnost při náboru dbá především na znalosti, zkušenosti, kvality a pracovně-osobnostní charakteristiky uchazečů tak, aby byl dán ev. prostor všem. Pohlaví, věk, národnost, barva pleti atp. nehrají při náboru a osobních pohovorech s kandidáty žádnou roli.   
U stávajících zaměstnanců a zaměstnankyň je podporován jejich rozvoj, mentoring, vzdělávání ev. koučing. Velkou mírou se rovněž dbá na slaďování pracovního a soukromého života, a to pomocí vhodných a flexibilních forem práce a rozvržení pracovní doby. Zaměstnancům Společnosti jsou nabízeny v široké míře firemní benefity a délka dovolených je prodloužena na šest týdnů.  
Společnost tuto problematiku neustále sleduje a pravidelně vyhodnocuje potřeby zaměstnanců prostřednictvím dotazníků spokojenosti, firemních akcí a osobních pohovorů s vedením Společnosti. </t>
  </si>
  <si>
    <t>Společnost neobchoduje na vlastní účet, resp. nedrží investiční nástroje v obchodním portfoliu. Z tohoto důvodu Společnost nestanovuje kapitálový požadavek k riziku koncentrace, ale sleduje jednak koncentraci pohledávek z vlastních vkladů a vkladů na hromadných zákaznických účtech u úvěrových institucí a koncentraci zdrojů svých výnosů. Za druhé Společnost rozpoznává riziko koncentrace u nemovitostního sektoru. Riziko koncentrace je řízeno prostřednictvím pravidelného hodnocení příslušných třetích osob (bank) a protistran.  V případě expozice na nemovitostní sektor a fond NEMO Fund Společnost uvedené riziko kontroluje prostřednictvím pečlivého vyhodnocování a výkonnosti fondu NEMO Fund z hlediska a v rámci řízení rizika tržního, a to jak při distribuci podílových listů NEMO Fund, tak i při inkorporaci podílových listů NEMO Fund do spravovaných portfolií. Tržní riziko pak Risk manažer kontroluje zejména prostřednictvím pravidelných kontrol. V případě, že by z jakéhokoliv důvodu mělo dojít k ukončení spolupráce s fondem NEMO Fund a ukončení distribuce jeho podílových listů, Společnost by fond NEMO Fund v portfoliích nahradila jinými obdobnými nemovitostními fondy, ať už českého či zahraničního původu, jejichž nabídka je v současné době poměrně extenzivní. Pokud jde o zjišťování a řízení rizika koncentrace ve vztahu ke službě umisťování investičních nástrojů, v rámci emise dluhopisů jednotlivých emitentů došlo k identifikaci a zaznamenání uvedeného rizika ze strany Risk manažera v dokumentech Posouzení emisního programu jednotlivých emitentů. Ze strany Risk manažera tak došlo k řádnému zjištění a ohodnocení předmětného rizika s tím, že jelikož je uvedený dokument společně s dalšími dokumenty podkladem, který je předložen představenstvu při schvalování uzavření smlouvy o komplexních službách mezi Společností a emitentem, uzavřením této smlouvy dochází i k formální akceptaci uvedeného rizika představenstvem Společnosti. Přestože si je tedy Společnost rizika koncentrace (expozice) na nemovitostní sektor vědoma, při kontrole nedošel Risk manažer k závěru, že by toto riziko bylo nutné adresovat např. continuity planingem či dalšími specifickými postupy. Neznamená to však, že by bylo toto riziko přehlíženo (viz předložené roční zprávy Risk manažera a Posouzení emisního programu Risk manažerem). Společnost je tedy přesvědčena, že riziko koncentrace řídí dostatečným způsobem. Společnost v této souvislosti doplňuje, že ve vztahu k investičním nástrojům, které mají expozici na riziko nemovitostního sektoru, vystupuje v pozici distributora a v případě zájmu investorů o investiční nástroje s expozicí na jiné sektory (např. technologický sektor, zdravotnictví apod.), který by měl vést k přesměrování investic z nemovitostního sektoru, je připravena reflektovat poptávku zákazníků a má k tomu zajištěny veškeré postupy. Společnost je tak ve výrazně jiné situaci než např. správci alternativních investičních fondů, jejichž investiční strategie mohou být většinově zaměřené na sektor nemovitostí, kteří v České republice působí. Společnost má za to, že díky jejímu obchodnímu modelu a licencím není předmětným rizikem existenciálně ohrožena. Společnost taktéž pro úplnost upozorňuje, že fond NEMO Fund v obhospodařovaných portfoliích investičních programů ivy tvoří maximálně 10 % celého portfolia, přičemž značná většina investičních nástrojů tvořících portfolia investičních programů ivy je orientována mimo nemovitostní sektor. V nově nabízených investičních nástrojích, tj. fondech Investona Fund 2, Investona Fund 3 a Investona Fund 4, které jsou obhsopodařovány společností FM Independent Fund Management AG a nabízeny zákazníkům a mají se do budoucna stát hlavním zdrojem nového AuM Společnosti, je taktéž podíl nemovitostní složky a fondu NEMO Fund omezen.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</si>
</sst>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6"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5"/>
      <name val="Calibri"/>
      <family val="2"/>
      <charset val="238"/>
      <scheme val="minor"/>
    </font>
    <font>
      <u/>
      <sz val="10.5"/>
      <name val="Calibri"/>
      <family val="2"/>
      <charset val="238"/>
      <scheme val="minor"/>
    </font>
    <font>
      <b/>
      <sz val="14"/>
      <name val="Calibri"/>
      <family val="2"/>
      <charset val="238"/>
      <scheme val="minor"/>
    </font>
    <font>
      <sz val="10.5"/>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80">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5"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5" borderId="0" xfId="0" applyFont="1" applyFill="1"/>
    <xf numFmtId="0" fontId="20" fillId="5" borderId="0" xfId="0" applyFont="1" applyFill="1" applyAlignment="1">
      <alignment vertical="center"/>
    </xf>
    <xf numFmtId="0" fontId="0" fillId="5" borderId="0" xfId="0" applyFill="1" applyAlignment="1">
      <alignment vertical="top"/>
    </xf>
    <xf numFmtId="0" fontId="20" fillId="5" borderId="0" xfId="0" applyFont="1" applyFill="1"/>
    <xf numFmtId="0" fontId="32" fillId="5" borderId="0" xfId="0" applyFont="1" applyFill="1"/>
    <xf numFmtId="0" fontId="31" fillId="5" borderId="0" xfId="0" applyFont="1" applyFill="1" applyAlignment="1">
      <alignment horizontal="center" vertical="top" wrapText="1"/>
    </xf>
    <xf numFmtId="0" fontId="30" fillId="5" borderId="0" xfId="0" applyFont="1" applyFill="1" applyAlignment="1">
      <alignment horizontal="center" vertical="top" wrapText="1"/>
    </xf>
    <xf numFmtId="0" fontId="20" fillId="5" borderId="0" xfId="3" applyFont="1" applyFill="1" applyAlignment="1"/>
    <xf numFmtId="0" fontId="36" fillId="5" borderId="0" xfId="3" applyFont="1" applyFill="1" applyAlignment="1">
      <alignment vertical="center" wrapText="1"/>
    </xf>
    <xf numFmtId="0" fontId="29" fillId="5"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6" borderId="8" xfId="3" applyFont="1" applyFill="1" applyBorder="1" applyAlignment="1">
      <alignment horizontal="center" vertical="center"/>
    </xf>
    <xf numFmtId="0" fontId="38" fillId="0" borderId="0" xfId="9" applyFont="1" applyAlignment="1">
      <alignment horizontal="left" vertical="center"/>
    </xf>
    <xf numFmtId="0" fontId="1" fillId="6" borderId="2" xfId="0" applyFont="1" applyFill="1" applyBorder="1" applyAlignment="1">
      <alignment vertical="top"/>
    </xf>
    <xf numFmtId="0" fontId="0" fillId="6" borderId="4" xfId="0" applyFill="1" applyBorder="1" applyAlignment="1">
      <alignment vertical="top"/>
    </xf>
    <xf numFmtId="0" fontId="10" fillId="6" borderId="2" xfId="3" applyFont="1" applyFill="1" applyBorder="1" applyAlignment="1"/>
    <xf numFmtId="0" fontId="10" fillId="6" borderId="4" xfId="3" applyFont="1" applyFill="1" applyBorder="1" applyAlignment="1"/>
    <xf numFmtId="0" fontId="5" fillId="6" borderId="5" xfId="3" applyFill="1" applyBorder="1" applyAlignment="1"/>
    <xf numFmtId="49" fontId="43" fillId="0" borderId="0" xfId="0" applyNumberFormat="1" applyFont="1" applyAlignment="1">
      <alignment horizontal="center" vertical="center"/>
    </xf>
    <xf numFmtId="0" fontId="43" fillId="0" borderId="0" xfId="0" applyFont="1"/>
    <xf numFmtId="0" fontId="5" fillId="6" borderId="4" xfId="3" applyFill="1" applyBorder="1" applyAlignment="1"/>
    <xf numFmtId="0" fontId="17" fillId="6" borderId="2" xfId="0" applyFont="1" applyFill="1" applyBorder="1"/>
    <xf numFmtId="0" fontId="27" fillId="0" borderId="0" xfId="0" applyFont="1" applyAlignment="1">
      <alignment wrapText="1"/>
    </xf>
    <xf numFmtId="0" fontId="45" fillId="5" borderId="0" xfId="0" applyFont="1" applyFill="1"/>
    <xf numFmtId="0" fontId="35" fillId="0" borderId="0" xfId="0" applyFont="1" applyAlignment="1">
      <alignment horizontal="left"/>
    </xf>
    <xf numFmtId="0" fontId="20" fillId="5" borderId="0" xfId="0" applyFont="1" applyFill="1" applyAlignment="1">
      <alignment vertical="top"/>
    </xf>
    <xf numFmtId="0" fontId="15" fillId="6" borderId="1" xfId="3" applyFont="1" applyFill="1" applyBorder="1">
      <alignment vertical="center"/>
    </xf>
    <xf numFmtId="0" fontId="18" fillId="6" borderId="2" xfId="3" applyFont="1" applyFill="1" applyBorder="1" applyAlignment="1"/>
    <xf numFmtId="0" fontId="0" fillId="6" borderId="5" xfId="0" applyFill="1" applyBorder="1"/>
    <xf numFmtId="0" fontId="1" fillId="6" borderId="4" xfId="0" applyFont="1" applyFill="1" applyBorder="1" applyAlignment="1">
      <alignment vertical="top"/>
    </xf>
    <xf numFmtId="0" fontId="1" fillId="6" borderId="4" xfId="0" applyFont="1" applyFill="1" applyBorder="1"/>
    <xf numFmtId="0" fontId="1" fillId="6" borderId="5" xfId="0" applyFont="1" applyFill="1" applyBorder="1" applyAlignment="1">
      <alignment horizontal="center"/>
    </xf>
    <xf numFmtId="0" fontId="23" fillId="0" borderId="0" xfId="0" applyFont="1"/>
    <xf numFmtId="0" fontId="0" fillId="0" borderId="0" xfId="0" applyAlignment="1">
      <alignment horizontal="left" vertical="top" wrapText="1"/>
    </xf>
    <xf numFmtId="0" fontId="29" fillId="5" borderId="0" xfId="0" applyFont="1" applyFill="1" applyAlignment="1">
      <alignment horizontal="left" vertical="center" wrapText="1" indent="1"/>
    </xf>
    <xf numFmtId="0" fontId="29" fillId="5" borderId="0" xfId="0" applyFont="1" applyFill="1" applyAlignment="1">
      <alignment horizontal="left" vertical="center" wrapText="1"/>
    </xf>
    <xf numFmtId="0" fontId="20" fillId="5"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6" borderId="21" xfId="3" applyFont="1" applyFill="1" applyBorder="1" applyAlignment="1">
      <alignment horizontal="center" vertical="center"/>
    </xf>
    <xf numFmtId="0" fontId="1" fillId="6" borderId="21" xfId="0" applyFont="1" applyFill="1" applyBorder="1" applyAlignment="1">
      <alignment vertical="center" wrapText="1"/>
    </xf>
    <xf numFmtId="0" fontId="0" fillId="6" borderId="22" xfId="0" applyFill="1" applyBorder="1" applyAlignment="1">
      <alignment horizontal="center" wrapText="1"/>
    </xf>
    <xf numFmtId="0" fontId="0" fillId="6" borderId="4" xfId="0" applyFill="1" applyBorder="1"/>
    <xf numFmtId="0" fontId="26" fillId="0" borderId="0" xfId="0" applyFont="1" applyAlignment="1">
      <alignment vertical="center"/>
    </xf>
    <xf numFmtId="0" fontId="26" fillId="0" borderId="0" xfId="0" applyFont="1" applyAlignment="1">
      <alignment horizontal="left" vertical="center"/>
    </xf>
    <xf numFmtId="0" fontId="35" fillId="6" borderId="8" xfId="3" applyFont="1" applyFill="1" applyBorder="1" applyAlignment="1">
      <alignment horizontal="center" vertical="center"/>
    </xf>
    <xf numFmtId="0" fontId="42" fillId="6" borderId="5" xfId="3" applyFont="1" applyFill="1" applyBorder="1" applyAlignment="1"/>
    <xf numFmtId="0" fontId="27" fillId="0" borderId="0" xfId="0" applyFont="1" applyAlignment="1">
      <alignment horizontal="center"/>
    </xf>
    <xf numFmtId="0" fontId="1" fillId="6"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6" borderId="8" xfId="0" applyFont="1" applyFill="1" applyBorder="1" applyAlignment="1">
      <alignment horizontal="center"/>
    </xf>
    <xf numFmtId="0" fontId="16" fillId="6" borderId="9" xfId="0" applyFont="1" applyFill="1" applyBorder="1" applyAlignment="1">
      <alignment horizontal="center"/>
    </xf>
    <xf numFmtId="0" fontId="42" fillId="6" borderId="4" xfId="3" applyFont="1" applyFill="1" applyBorder="1" applyAlignment="1"/>
    <xf numFmtId="0" fontId="33" fillId="6" borderId="17" xfId="0" applyFont="1" applyFill="1" applyBorder="1" applyAlignment="1">
      <alignment horizontal="center" vertical="center" wrapText="1"/>
    </xf>
    <xf numFmtId="0" fontId="16" fillId="6" borderId="4" xfId="3" applyFont="1" applyFill="1" applyBorder="1" applyAlignment="1">
      <alignment horizontal="center"/>
    </xf>
    <xf numFmtId="0" fontId="15" fillId="6"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6" borderId="26" xfId="3" applyFont="1" applyFill="1" applyBorder="1" applyAlignment="1">
      <alignment horizontal="center" vertical="center" wrapText="1"/>
    </xf>
    <xf numFmtId="0" fontId="15" fillId="6" borderId="31" xfId="3" applyFont="1" applyFill="1" applyBorder="1" applyAlignment="1">
      <alignment horizontal="center" vertical="center" wrapText="1"/>
    </xf>
    <xf numFmtId="0" fontId="16" fillId="6" borderId="33"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4" xfId="3" applyFont="1" applyBorder="1" applyAlignment="1">
      <alignment horizontal="center" vertical="center"/>
    </xf>
    <xf numFmtId="0" fontId="0" fillId="0" borderId="34" xfId="0" applyBorder="1"/>
    <xf numFmtId="0" fontId="0" fillId="0" borderId="29" xfId="0" applyBorder="1"/>
    <xf numFmtId="0" fontId="0" fillId="0" borderId="31" xfId="0" applyBorder="1"/>
    <xf numFmtId="0" fontId="0" fillId="0" borderId="32" xfId="0" applyBorder="1"/>
    <xf numFmtId="0" fontId="0" fillId="0" borderId="33" xfId="0" applyBorder="1"/>
    <xf numFmtId="0" fontId="15" fillId="6" borderId="35" xfId="3" applyFont="1" applyFill="1" applyBorder="1" applyAlignment="1">
      <alignment horizontal="center" vertical="center" wrapText="1"/>
    </xf>
    <xf numFmtId="0" fontId="15" fillId="6" borderId="27" xfId="3" applyFont="1" applyFill="1" applyBorder="1">
      <alignment vertical="center"/>
    </xf>
    <xf numFmtId="0" fontId="3" fillId="6" borderId="28" xfId="3" applyFont="1" applyFill="1" applyBorder="1" applyAlignment="1">
      <alignment horizontal="center" vertical="center"/>
    </xf>
    <xf numFmtId="0" fontId="15" fillId="6" borderId="29" xfId="3" applyFont="1" applyFill="1" applyBorder="1" applyAlignment="1">
      <alignment horizontal="center" vertical="center" wrapText="1"/>
    </xf>
    <xf numFmtId="0" fontId="3" fillId="6" borderId="34" xfId="3" applyFont="1" applyFill="1" applyBorder="1" applyAlignment="1">
      <alignment horizontal="center" vertical="center"/>
    </xf>
    <xf numFmtId="0" fontId="3" fillId="0" borderId="32" xfId="3" applyFont="1" applyBorder="1">
      <alignment vertical="center"/>
    </xf>
    <xf numFmtId="0" fontId="3" fillId="0" borderId="33" xfId="3" applyFont="1" applyBorder="1" applyAlignment="1">
      <alignment horizontal="center" vertical="center"/>
    </xf>
    <xf numFmtId="0" fontId="11" fillId="6" borderId="2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3" fillId="0" borderId="34" xfId="3" applyFont="1" applyBorder="1">
      <alignment vertical="center"/>
    </xf>
    <xf numFmtId="0" fontId="4" fillId="0" borderId="34" xfId="3" applyFont="1" applyBorder="1" applyAlignment="1">
      <alignment vertical="center" wrapText="1"/>
    </xf>
    <xf numFmtId="0" fontId="3" fillId="0" borderId="34" xfId="3" applyFont="1" applyBorder="1" applyAlignment="1">
      <alignment vertical="center" wrapText="1"/>
    </xf>
    <xf numFmtId="0" fontId="0" fillId="6"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2" xfId="3" applyFont="1" applyBorder="1" applyAlignment="1">
      <alignment horizontal="center" vertical="center" wrapText="1"/>
    </xf>
    <xf numFmtId="0" fontId="3" fillId="0" borderId="31" xfId="3" applyFont="1" applyBorder="1" applyAlignment="1">
      <alignment horizontal="left" vertical="center" wrapText="1"/>
    </xf>
    <xf numFmtId="0" fontId="3" fillId="0" borderId="43"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6" borderId="25" xfId="0" applyFont="1" applyFill="1" applyBorder="1" applyAlignment="1">
      <alignment vertical="center"/>
    </xf>
    <xf numFmtId="0" fontId="16" fillId="6" borderId="44" xfId="0" applyFont="1" applyFill="1" applyBorder="1" applyAlignment="1">
      <alignment vertical="center"/>
    </xf>
    <xf numFmtId="0" fontId="16" fillId="6" borderId="19" xfId="0" applyFont="1" applyFill="1" applyBorder="1" applyAlignment="1">
      <alignment horizontal="center" vertical="center"/>
    </xf>
    <xf numFmtId="0" fontId="23" fillId="6" borderId="25" xfId="3" applyFont="1" applyFill="1" applyBorder="1" applyAlignment="1">
      <alignment horizontal="center" vertical="center" wrapText="1"/>
    </xf>
    <xf numFmtId="0" fontId="20" fillId="5" borderId="9" xfId="0" applyFont="1" applyFill="1" applyBorder="1" applyAlignment="1">
      <alignment horizontal="center" vertical="center"/>
    </xf>
    <xf numFmtId="0" fontId="30" fillId="6" borderId="24" xfId="3" applyFont="1" applyFill="1" applyBorder="1" applyAlignment="1">
      <alignment horizontal="center" vertical="center" wrapText="1"/>
    </xf>
    <xf numFmtId="0" fontId="29" fillId="5" borderId="26" xfId="3" applyFont="1" applyFill="1" applyBorder="1" applyAlignment="1">
      <alignment horizontal="center" vertical="center" wrapText="1"/>
    </xf>
    <xf numFmtId="0" fontId="29" fillId="5" borderId="27" xfId="3" applyFont="1" applyFill="1" applyBorder="1">
      <alignment vertical="center"/>
    </xf>
    <xf numFmtId="0" fontId="29" fillId="5" borderId="29" xfId="3" applyFont="1" applyFill="1" applyBorder="1" applyAlignment="1">
      <alignment horizontal="center" vertical="center" wrapText="1"/>
    </xf>
    <xf numFmtId="0" fontId="29" fillId="5" borderId="31" xfId="3" applyFont="1" applyFill="1" applyBorder="1" applyAlignment="1">
      <alignment horizontal="center" vertical="center" wrapText="1"/>
    </xf>
    <xf numFmtId="0" fontId="33" fillId="5" borderId="32" xfId="0" applyFont="1" applyFill="1" applyBorder="1" applyAlignment="1">
      <alignment vertical="center" wrapText="1"/>
    </xf>
    <xf numFmtId="0" fontId="20" fillId="6" borderId="4" xfId="0" applyFont="1" applyFill="1" applyBorder="1" applyAlignment="1">
      <alignment vertical="top"/>
    </xf>
    <xf numFmtId="0" fontId="29" fillId="6" borderId="5" xfId="0" applyFont="1" applyFill="1" applyBorder="1" applyAlignment="1">
      <alignment horizontal="center" vertical="center" wrapText="1"/>
    </xf>
    <xf numFmtId="49" fontId="1" fillId="6" borderId="26" xfId="1" applyNumberFormat="1" applyFont="1" applyFill="1" applyBorder="1" applyAlignment="1">
      <alignment horizontal="center" vertical="center"/>
    </xf>
    <xf numFmtId="49" fontId="1" fillId="6" borderId="27" xfId="1" applyNumberFormat="1" applyFont="1" applyFill="1" applyBorder="1" applyAlignment="1">
      <alignment horizontal="center" vertical="center"/>
    </xf>
    <xf numFmtId="49" fontId="1" fillId="6" borderId="28" xfId="1" applyNumberFormat="1" applyFont="1" applyFill="1" applyBorder="1" applyAlignment="1">
      <alignment horizontal="center" vertical="center" wrapText="1"/>
    </xf>
    <xf numFmtId="49" fontId="1" fillId="6" borderId="22" xfId="1" applyNumberFormat="1" applyFont="1" applyFill="1" applyBorder="1" applyAlignment="1">
      <alignment horizontal="center" vertical="center"/>
    </xf>
    <xf numFmtId="49" fontId="1" fillId="6" borderId="43" xfId="1" applyNumberFormat="1" applyFont="1" applyFill="1" applyBorder="1" applyAlignment="1">
      <alignment horizontal="center" vertical="center"/>
    </xf>
    <xf numFmtId="49" fontId="1" fillId="6" borderId="33" xfId="1" applyNumberFormat="1" applyFont="1" applyFill="1" applyBorder="1" applyAlignment="1">
      <alignment horizontal="center" vertical="center"/>
    </xf>
    <xf numFmtId="49" fontId="1" fillId="6" borderId="25" xfId="0" applyNumberFormat="1" applyFont="1" applyFill="1" applyBorder="1" applyAlignment="1">
      <alignment horizontal="center" vertical="center"/>
    </xf>
    <xf numFmtId="0" fontId="1" fillId="6" borderId="18" xfId="0" applyFont="1" applyFill="1" applyBorder="1"/>
    <xf numFmtId="0" fontId="1" fillId="6" borderId="19" xfId="0" applyFont="1" applyFill="1" applyBorder="1" applyAlignment="1">
      <alignment horizontal="center"/>
    </xf>
    <xf numFmtId="0" fontId="1" fillId="6" borderId="18" xfId="0" applyFont="1" applyFill="1" applyBorder="1" applyAlignment="1">
      <alignment horizontal="center"/>
    </xf>
    <xf numFmtId="49" fontId="1" fillId="6" borderId="26" xfId="0" applyNumberFormat="1"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7" xfId="0" applyFont="1" applyFill="1" applyBorder="1" applyAlignment="1">
      <alignment horizontal="center" vertical="center"/>
    </xf>
    <xf numFmtId="49" fontId="1" fillId="6" borderId="31" xfId="0" applyNumberFormat="1" applyFont="1" applyFill="1" applyBorder="1" applyAlignment="1">
      <alignment horizontal="center" vertical="center" wrapText="1"/>
    </xf>
    <xf numFmtId="49" fontId="1" fillId="6" borderId="32" xfId="0" applyNumberFormat="1" applyFont="1" applyFill="1" applyBorder="1" applyAlignment="1">
      <alignment horizontal="center" vertical="center" wrapText="1"/>
    </xf>
    <xf numFmtId="49" fontId="1" fillId="6" borderId="33" xfId="0" applyNumberFormat="1" applyFont="1" applyFill="1" applyBorder="1" applyAlignment="1">
      <alignment horizontal="center" vertical="center" wrapText="1"/>
    </xf>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8" xfId="3" applyFont="1" applyBorder="1" applyAlignment="1">
      <alignment horizontal="center" vertical="center" wrapText="1"/>
    </xf>
    <xf numFmtId="0" fontId="23" fillId="0" borderId="13" xfId="0" applyFont="1" applyBorder="1" applyAlignment="1">
      <alignment horizontal="left" vertical="center" indent="1"/>
    </xf>
    <xf numFmtId="0" fontId="23" fillId="0" borderId="40"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6" borderId="18" xfId="9" applyFont="1" applyFill="1" applyBorder="1" applyAlignment="1">
      <alignment horizontal="center" vertical="center" wrapText="1"/>
    </xf>
    <xf numFmtId="0" fontId="16" fillId="6" borderId="18" xfId="9" applyFont="1" applyFill="1" applyBorder="1" applyAlignment="1">
      <alignment horizontal="center" vertical="center"/>
    </xf>
    <xf numFmtId="0" fontId="16" fillId="6" borderId="20" xfId="9" applyFont="1" applyFill="1" applyBorder="1" applyAlignment="1">
      <alignment horizontal="center" vertical="center" wrapText="1"/>
    </xf>
    <xf numFmtId="0" fontId="16" fillId="6" borderId="19" xfId="9" applyFont="1" applyFill="1" applyBorder="1" applyAlignment="1">
      <alignment horizontal="center" vertical="center" wrapText="1"/>
    </xf>
    <xf numFmtId="0" fontId="16" fillId="6" borderId="6" xfId="9" applyFont="1" applyFill="1" applyBorder="1" applyAlignment="1">
      <alignment horizontal="center" vertical="center" wrapText="1"/>
    </xf>
    <xf numFmtId="0" fontId="16" fillId="6" borderId="16" xfId="9" applyFont="1" applyFill="1" applyBorder="1" applyAlignment="1">
      <alignment horizontal="left" vertical="center"/>
    </xf>
    <xf numFmtId="0" fontId="16" fillId="6"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6" borderId="1" xfId="9" applyFont="1" applyFill="1" applyBorder="1" applyAlignment="1">
      <alignment horizontal="center" vertical="center" wrapText="1"/>
    </xf>
    <xf numFmtId="0" fontId="16" fillId="6" borderId="4" xfId="9" applyFont="1" applyFill="1" applyBorder="1" applyAlignment="1">
      <alignment horizontal="left" vertical="center"/>
    </xf>
    <xf numFmtId="0" fontId="16" fillId="6"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6" borderId="1" xfId="0" applyFont="1" applyFill="1" applyBorder="1"/>
    <xf numFmtId="49" fontId="23" fillId="0" borderId="1" xfId="9" applyNumberFormat="1" applyFont="1" applyBorder="1" applyAlignment="1">
      <alignment horizontal="left" vertical="center" wrapText="1"/>
    </xf>
    <xf numFmtId="0" fontId="23" fillId="5"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4"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3" xfId="3" applyFont="1" applyBorder="1">
      <alignment vertical="center"/>
    </xf>
    <xf numFmtId="0" fontId="1" fillId="6" borderId="25"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23" fillId="6" borderId="23" xfId="0" applyFont="1" applyFill="1" applyBorder="1" applyAlignment="1">
      <alignment horizontal="center" vertical="center" wrapText="1"/>
    </xf>
    <xf numFmtId="0" fontId="0" fillId="5" borderId="26" xfId="0" applyFill="1" applyBorder="1" applyAlignment="1">
      <alignment horizontal="center" vertical="top" wrapText="1"/>
    </xf>
    <xf numFmtId="0" fontId="15" fillId="5" borderId="27" xfId="0" applyFont="1" applyFill="1" applyBorder="1" applyAlignment="1">
      <alignment vertical="center" wrapText="1"/>
    </xf>
    <xf numFmtId="0" fontId="0" fillId="5" borderId="29" xfId="0" applyFill="1" applyBorder="1" applyAlignment="1">
      <alignment horizontal="center" vertical="top" wrapText="1"/>
    </xf>
    <xf numFmtId="0" fontId="15" fillId="5" borderId="1" xfId="0" applyFont="1" applyFill="1" applyBorder="1" applyAlignment="1">
      <alignment vertical="center" wrapText="1"/>
    </xf>
    <xf numFmtId="0" fontId="0" fillId="5" borderId="1" xfId="0" applyFill="1" applyBorder="1" applyAlignment="1">
      <alignment horizontal="left" vertical="center" wrapText="1" indent="1"/>
    </xf>
    <xf numFmtId="0" fontId="55" fillId="5" borderId="1" xfId="0" applyFont="1" applyFill="1" applyBorder="1" applyAlignment="1">
      <alignment horizontal="left" vertical="center" wrapText="1" indent="1"/>
    </xf>
    <xf numFmtId="0" fontId="1" fillId="5" borderId="1" xfId="0" applyFont="1" applyFill="1" applyBorder="1" applyAlignment="1">
      <alignment horizontal="left" vertical="center" wrapText="1"/>
    </xf>
    <xf numFmtId="0" fontId="0" fillId="5" borderId="1" xfId="0" applyFill="1" applyBorder="1" applyAlignment="1">
      <alignment horizontal="left" vertical="center" wrapText="1" indent="4"/>
    </xf>
    <xf numFmtId="0" fontId="0" fillId="5" borderId="31" xfId="0" applyFill="1" applyBorder="1" applyAlignment="1">
      <alignment horizontal="center" vertical="top" wrapText="1"/>
    </xf>
    <xf numFmtId="0" fontId="0" fillId="5" borderId="32" xfId="0" applyFill="1" applyBorder="1" applyAlignment="1">
      <alignment horizontal="left" vertical="center" wrapText="1" indent="4"/>
    </xf>
    <xf numFmtId="0" fontId="0" fillId="5" borderId="27" xfId="0" applyFill="1" applyBorder="1" applyAlignment="1">
      <alignment vertical="top" wrapText="1"/>
    </xf>
    <xf numFmtId="0" fontId="0" fillId="5" borderId="1" xfId="0" applyFill="1" applyBorder="1" applyAlignment="1">
      <alignment horizontal="left" vertical="top" wrapText="1" indent="1"/>
    </xf>
    <xf numFmtId="0" fontId="0" fillId="5" borderId="1" xfId="0" applyFill="1" applyBorder="1" applyAlignment="1">
      <alignment vertical="top" wrapText="1"/>
    </xf>
    <xf numFmtId="0" fontId="23" fillId="5" borderId="1" xfId="0" applyFont="1" applyFill="1" applyBorder="1" applyAlignment="1">
      <alignment vertical="top" wrapText="1"/>
    </xf>
    <xf numFmtId="0" fontId="23" fillId="5" borderId="1" xfId="0" applyFont="1" applyFill="1" applyBorder="1" applyAlignment="1">
      <alignment horizontal="left" vertical="top" wrapText="1" indent="1"/>
    </xf>
    <xf numFmtId="0" fontId="0" fillId="5" borderId="32" xfId="0" applyFill="1" applyBorder="1" applyAlignment="1">
      <alignment vertical="top" wrapText="1"/>
    </xf>
    <xf numFmtId="0" fontId="1" fillId="0" borderId="1" xfId="0" applyFont="1" applyBorder="1"/>
    <xf numFmtId="0" fontId="16" fillId="6" borderId="26" xfId="0" applyFont="1" applyFill="1" applyBorder="1" applyAlignment="1">
      <alignment horizontal="center" vertical="center"/>
    </xf>
    <xf numFmtId="0" fontId="55" fillId="5" borderId="27" xfId="0" applyFont="1" applyFill="1" applyBorder="1" applyAlignment="1">
      <alignment horizontal="left" vertical="center" wrapText="1"/>
    </xf>
    <xf numFmtId="0" fontId="55" fillId="5" borderId="32" xfId="0" applyFont="1" applyFill="1" applyBorder="1" applyAlignment="1">
      <alignment horizontal="left" vertical="center" wrapText="1"/>
    </xf>
    <xf numFmtId="0" fontId="16" fillId="6" borderId="31" xfId="0" applyFont="1" applyFill="1" applyBorder="1" applyAlignment="1">
      <alignment horizontal="center" vertical="center"/>
    </xf>
    <xf numFmtId="0" fontId="44" fillId="6" borderId="2" xfId="0" applyFont="1" applyFill="1" applyBorder="1"/>
    <xf numFmtId="0" fontId="16" fillId="6" borderId="8" xfId="0" applyFont="1" applyFill="1" applyBorder="1" applyAlignment="1">
      <alignment vertical="center" wrapText="1"/>
    </xf>
    <xf numFmtId="14" fontId="1" fillId="6" borderId="5" xfId="0" applyNumberFormat="1" applyFont="1" applyFill="1" applyBorder="1" applyAlignment="1">
      <alignment horizontal="center"/>
    </xf>
    <xf numFmtId="14" fontId="31" fillId="6"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6" borderId="2" xfId="3" applyFont="1" applyFill="1" applyBorder="1">
      <alignment vertical="center"/>
    </xf>
    <xf numFmtId="0" fontId="10" fillId="6" borderId="2" xfId="3" applyFont="1" applyFill="1" applyBorder="1">
      <alignment vertical="center"/>
    </xf>
    <xf numFmtId="0" fontId="18" fillId="6" borderId="2" xfId="3" applyFont="1" applyFill="1" applyBorder="1">
      <alignment vertical="center"/>
    </xf>
    <xf numFmtId="0" fontId="44" fillId="0" borderId="0" xfId="0" applyFont="1"/>
    <xf numFmtId="0" fontId="58" fillId="6"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6" borderId="2" xfId="0" applyFont="1" applyFill="1" applyBorder="1" applyAlignment="1">
      <alignment vertical="top"/>
    </xf>
    <xf numFmtId="0" fontId="23" fillId="6"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6" borderId="26" xfId="3" applyFont="1" applyFill="1" applyBorder="1" applyAlignment="1">
      <alignment horizontal="center" vertical="center" wrapText="1"/>
    </xf>
    <xf numFmtId="0" fontId="16" fillId="6" borderId="28" xfId="3" applyFont="1" applyFill="1" applyBorder="1" applyAlignment="1">
      <alignment horizontal="center" vertical="center" wrapText="1"/>
    </xf>
    <xf numFmtId="0" fontId="11" fillId="0" borderId="0" xfId="3" applyFont="1" applyAlignment="1">
      <alignment vertical="center" wrapText="1"/>
    </xf>
    <xf numFmtId="0" fontId="11" fillId="6" borderId="29" xfId="3" applyFont="1" applyFill="1" applyBorder="1" applyAlignment="1">
      <alignment horizontal="center" vertical="center" wrapText="1"/>
    </xf>
    <xf numFmtId="0" fontId="11" fillId="6" borderId="34" xfId="3" applyFont="1" applyFill="1" applyBorder="1" applyAlignment="1">
      <alignment horizontal="center" vertical="center" wrapText="1"/>
    </xf>
    <xf numFmtId="0" fontId="11" fillId="6" borderId="38" xfId="3" applyFont="1" applyFill="1" applyBorder="1" applyAlignment="1">
      <alignment horizontal="center" vertical="center" wrapText="1"/>
    </xf>
    <xf numFmtId="0" fontId="11" fillId="6" borderId="39"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4" xfId="3" applyFont="1" applyBorder="1" applyAlignment="1">
      <alignment horizontal="center" vertical="center" wrapText="1"/>
    </xf>
    <xf numFmtId="0" fontId="13" fillId="0" borderId="34" xfId="3" quotePrefix="1" applyFont="1" applyBorder="1" applyAlignment="1">
      <alignment horizontal="center" vertical="center" wrapText="1"/>
    </xf>
    <xf numFmtId="0" fontId="13" fillId="0" borderId="38" xfId="3" applyFont="1" applyBorder="1">
      <alignment vertical="center"/>
    </xf>
    <xf numFmtId="0" fontId="11" fillId="0" borderId="13" xfId="3" applyFont="1" applyBorder="1" applyAlignment="1">
      <alignment vertical="center" wrapText="1"/>
    </xf>
    <xf numFmtId="0" fontId="13" fillId="0" borderId="39" xfId="3" applyFont="1" applyBorder="1" applyAlignment="1">
      <alignment horizontal="center" vertical="center" wrapText="1"/>
    </xf>
    <xf numFmtId="0" fontId="13" fillId="0" borderId="40"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3" xfId="3" applyFont="1" applyBorder="1" applyAlignment="1">
      <alignment horizontal="center" vertical="center" wrapText="1"/>
    </xf>
    <xf numFmtId="0" fontId="13" fillId="7" borderId="27" xfId="3" applyFont="1" applyFill="1" applyBorder="1" applyAlignment="1">
      <alignment vertical="center" wrapText="1"/>
    </xf>
    <xf numFmtId="0" fontId="13" fillId="7" borderId="1" xfId="3" applyFont="1" applyFill="1" applyBorder="1" applyAlignment="1">
      <alignment vertical="center" wrapText="1"/>
    </xf>
    <xf numFmtId="0" fontId="13" fillId="7" borderId="13" xfId="3" applyFont="1" applyFill="1" applyBorder="1" applyAlignment="1">
      <alignment vertical="center" wrapText="1"/>
    </xf>
    <xf numFmtId="0" fontId="16" fillId="0" borderId="0" xfId="3" applyFont="1">
      <alignment vertical="center"/>
    </xf>
    <xf numFmtId="0" fontId="13" fillId="7" borderId="6" xfId="3" applyFont="1" applyFill="1" applyBorder="1" applyAlignment="1">
      <alignment vertical="center" wrapText="1"/>
    </xf>
    <xf numFmtId="0" fontId="13" fillId="7" borderId="32" xfId="3" applyFont="1" applyFill="1" applyBorder="1" applyAlignment="1">
      <alignment vertical="center" wrapText="1"/>
    </xf>
    <xf numFmtId="0" fontId="59" fillId="7" borderId="27" xfId="3" applyFont="1" applyFill="1" applyBorder="1" applyAlignment="1">
      <alignment horizontal="center" vertical="center" wrapText="1"/>
    </xf>
    <xf numFmtId="0" fontId="59" fillId="7" borderId="1" xfId="3" applyFont="1" applyFill="1" applyBorder="1" applyAlignment="1">
      <alignment horizontal="center" vertical="center" wrapText="1"/>
    </xf>
    <xf numFmtId="0" fontId="59" fillId="7" borderId="13" xfId="3" applyFont="1" applyFill="1" applyBorder="1" applyAlignment="1">
      <alignment horizontal="center" vertical="center" wrapText="1"/>
    </xf>
    <xf numFmtId="0" fontId="23" fillId="0" borderId="0" xfId="0" applyFont="1" applyAlignment="1">
      <alignment vertical="center"/>
    </xf>
    <xf numFmtId="0" fontId="23" fillId="6" borderId="4" xfId="0" applyFont="1" applyFill="1" applyBorder="1"/>
    <xf numFmtId="0" fontId="23" fillId="6" borderId="5" xfId="0" applyFont="1" applyFill="1" applyBorder="1"/>
    <xf numFmtId="0" fontId="13" fillId="0" borderId="28" xfId="3" applyFont="1" applyBorder="1" applyAlignment="1">
      <alignment horizontal="center" vertical="center" wrapText="1"/>
    </xf>
    <xf numFmtId="0" fontId="33" fillId="5" borderId="0" xfId="0" applyFont="1" applyFill="1"/>
    <xf numFmtId="0" fontId="28" fillId="5" borderId="0" xfId="0" applyFont="1" applyFill="1" applyAlignment="1">
      <alignment vertical="center"/>
    </xf>
    <xf numFmtId="49" fontId="1" fillId="6" borderId="27" xfId="1" applyNumberFormat="1" applyFont="1" applyFill="1" applyBorder="1" applyAlignment="1">
      <alignment horizontal="center" vertical="center" wrapText="1"/>
    </xf>
    <xf numFmtId="0" fontId="23" fillId="6" borderId="1" xfId="9" applyFont="1" applyFill="1" applyBorder="1" applyAlignment="1">
      <alignment horizontal="center" vertical="center"/>
    </xf>
    <xf numFmtId="0" fontId="23" fillId="6"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60" fillId="5" borderId="0" xfId="0" applyFont="1" applyFill="1"/>
    <xf numFmtId="0" fontId="3" fillId="0" borderId="40" xfId="3" applyFont="1" applyBorder="1" applyAlignment="1">
      <alignment horizontal="center" vertical="center" wrapText="1"/>
    </xf>
    <xf numFmtId="0" fontId="3" fillId="0" borderId="6" xfId="3" applyFont="1" applyBorder="1">
      <alignment vertical="center"/>
    </xf>
    <xf numFmtId="0" fontId="3" fillId="0" borderId="38" xfId="3" applyFont="1" applyBorder="1" applyAlignment="1">
      <alignment horizontal="center" vertical="center" wrapText="1"/>
    </xf>
    <xf numFmtId="0" fontId="13" fillId="0" borderId="13" xfId="3" applyFont="1" applyBorder="1">
      <alignment vertical="center"/>
    </xf>
    <xf numFmtId="0" fontId="3" fillId="0" borderId="39" xfId="3" applyFont="1" applyBorder="1">
      <alignment vertical="center"/>
    </xf>
    <xf numFmtId="0" fontId="0" fillId="6" borderId="1" xfId="0" applyFill="1" applyBorder="1" applyAlignment="1">
      <alignment horizontal="left" vertical="top" wrapText="1"/>
    </xf>
    <xf numFmtId="0" fontId="2" fillId="6" borderId="11" xfId="3" applyFont="1" applyFill="1" applyBorder="1" applyAlignment="1"/>
    <xf numFmtId="0" fontId="23" fillId="6"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6" borderId="28" xfId="3" applyFont="1" applyFill="1" applyBorder="1" applyAlignment="1">
      <alignment vertical="center" wrapText="1"/>
    </xf>
    <xf numFmtId="0" fontId="16" fillId="6" borderId="37" xfId="3" applyFont="1" applyFill="1" applyBorder="1" applyAlignment="1">
      <alignment horizontal="center" vertical="center"/>
    </xf>
    <xf numFmtId="0" fontId="16" fillId="6" borderId="41" xfId="3" applyFont="1" applyFill="1" applyBorder="1" applyAlignment="1">
      <alignment horizontal="center" vertical="center" wrapText="1"/>
    </xf>
    <xf numFmtId="0" fontId="16" fillId="6" borderId="24" xfId="3" applyFont="1" applyFill="1" applyBorder="1" applyAlignment="1">
      <alignment horizontal="center" vertical="center" wrapText="1"/>
    </xf>
    <xf numFmtId="0" fontId="33" fillId="5" borderId="1" xfId="3" applyFont="1" applyFill="1" applyBorder="1">
      <alignment vertical="center"/>
    </xf>
    <xf numFmtId="0" fontId="11" fillId="6" borderId="10" xfId="3" applyFont="1" applyFill="1" applyBorder="1" applyAlignment="1">
      <alignment horizontal="center" vertical="center" wrapText="1"/>
    </xf>
    <xf numFmtId="0" fontId="0" fillId="5" borderId="45" xfId="0" applyFill="1" applyBorder="1" applyAlignment="1">
      <alignment horizontal="center" vertical="center" wrapText="1"/>
    </xf>
    <xf numFmtId="0" fontId="20" fillId="5" borderId="0" xfId="0" applyFont="1" applyFill="1" applyAlignment="1">
      <alignment vertical="center" wrapText="1"/>
    </xf>
    <xf numFmtId="0" fontId="1" fillId="6" borderId="28" xfId="0" applyFont="1" applyFill="1" applyBorder="1" applyAlignment="1">
      <alignment horizontal="center" vertical="center" wrapText="1"/>
    </xf>
    <xf numFmtId="0" fontId="62" fillId="0" borderId="28" xfId="3" applyFont="1" applyBorder="1" applyAlignment="1">
      <alignment horizontal="left" vertical="center" wrapText="1"/>
    </xf>
    <xf numFmtId="14" fontId="16" fillId="6" borderId="5" xfId="3" applyNumberFormat="1" applyFont="1" applyFill="1" applyBorder="1" applyAlignment="1">
      <alignment horizontal="center"/>
    </xf>
    <xf numFmtId="0" fontId="19" fillId="0" borderId="34" xfId="3" applyFont="1" applyBorder="1" applyAlignment="1">
      <alignment horizontal="center" vertical="center"/>
    </xf>
    <xf numFmtId="0" fontId="64" fillId="0" borderId="0" xfId="9" applyFont="1" applyAlignment="1">
      <alignment horizontal="left" vertical="center"/>
    </xf>
    <xf numFmtId="0" fontId="3" fillId="0" borderId="1" xfId="3" applyFont="1" applyBorder="1" applyAlignment="1">
      <alignment horizontal="left" vertical="center"/>
    </xf>
    <xf numFmtId="3" fontId="3" fillId="0" borderId="27" xfId="3" applyNumberFormat="1" applyFont="1" applyBorder="1">
      <alignment vertical="center"/>
    </xf>
    <xf numFmtId="3" fontId="3" fillId="0" borderId="1" xfId="3" applyNumberFormat="1" applyFont="1" applyBorder="1">
      <alignment vertical="center"/>
    </xf>
    <xf numFmtId="3" fontId="13" fillId="0" borderId="27" xfId="3" applyNumberFormat="1" applyFont="1" applyBorder="1" applyAlignment="1">
      <alignment vertical="center" wrapText="1"/>
    </xf>
    <xf numFmtId="3" fontId="13" fillId="0" borderId="1" xfId="3" applyNumberFormat="1" applyFont="1" applyBorder="1" applyAlignment="1">
      <alignment vertical="center" wrapText="1"/>
    </xf>
    <xf numFmtId="3" fontId="13" fillId="0" borderId="13" xfId="3" applyNumberFormat="1" applyFont="1" applyBorder="1" applyAlignment="1">
      <alignment vertical="center" wrapText="1"/>
    </xf>
    <xf numFmtId="0" fontId="13" fillId="0" borderId="1" xfId="3" applyFont="1" applyBorder="1" applyAlignment="1">
      <alignment horizontal="left" vertical="center" wrapText="1"/>
    </xf>
    <xf numFmtId="3" fontId="13" fillId="0" borderId="32" xfId="3" applyNumberFormat="1" applyFont="1" applyBorder="1" applyAlignment="1">
      <alignment vertical="center" wrapText="1"/>
    </xf>
    <xf numFmtId="14" fontId="3" fillId="5" borderId="34" xfId="3" applyNumberFormat="1" applyFont="1" applyFill="1" applyBorder="1" applyAlignment="1">
      <alignment horizontal="left" vertical="center"/>
    </xf>
    <xf numFmtId="164" fontId="23" fillId="0" borderId="28" xfId="12" applyNumberFormat="1" applyFont="1" applyFill="1" applyBorder="1"/>
    <xf numFmtId="164" fontId="23" fillId="0" borderId="34" xfId="12" applyNumberFormat="1" applyFont="1" applyFill="1" applyBorder="1"/>
    <xf numFmtId="164" fontId="23" fillId="0" borderId="39" xfId="12" applyNumberFormat="1" applyFont="1" applyFill="1" applyBorder="1"/>
    <xf numFmtId="164" fontId="23" fillId="0" borderId="30" xfId="12" applyNumberFormat="1" applyFont="1" applyFill="1" applyBorder="1"/>
    <xf numFmtId="164" fontId="23" fillId="0" borderId="33" xfId="12" applyNumberFormat="1" applyFont="1" applyFill="1" applyBorder="1"/>
    <xf numFmtId="0" fontId="23" fillId="0" borderId="32" xfId="3" applyFont="1" applyBorder="1" applyAlignment="1">
      <alignment vertical="center" wrapText="1"/>
    </xf>
    <xf numFmtId="0" fontId="20" fillId="0" borderId="42" xfId="3" applyFont="1" applyBorder="1" applyAlignment="1">
      <alignment vertical="center" wrapText="1"/>
    </xf>
    <xf numFmtId="0" fontId="20" fillId="0" borderId="2" xfId="3" applyFont="1" applyBorder="1" applyAlignment="1">
      <alignment vertical="center" wrapText="1"/>
    </xf>
    <xf numFmtId="0" fontId="29" fillId="0" borderId="2" xfId="3" applyFont="1" applyBorder="1" applyAlignment="1">
      <alignment vertical="center" wrapText="1"/>
    </xf>
    <xf numFmtId="10" fontId="29" fillId="0" borderId="2" xfId="3" applyNumberFormat="1" applyFont="1" applyBorder="1" applyAlignment="1">
      <alignment horizontal="left" vertical="center" wrapText="1"/>
    </xf>
    <xf numFmtId="0" fontId="20" fillId="0" borderId="43" xfId="0" applyFont="1" applyBorder="1" applyAlignment="1">
      <alignment wrapText="1"/>
    </xf>
    <xf numFmtId="0" fontId="55" fillId="0" borderId="27" xfId="0" applyFont="1" applyBorder="1" applyAlignment="1">
      <alignment vertical="center" wrapText="1"/>
    </xf>
    <xf numFmtId="0" fontId="55" fillId="0" borderId="42" xfId="0" applyFont="1" applyBorder="1" applyAlignment="1">
      <alignment vertical="center" wrapText="1"/>
    </xf>
    <xf numFmtId="0" fontId="0" fillId="5" borderId="28" xfId="0" applyFill="1" applyBorder="1" applyAlignment="1">
      <alignment vertical="center" wrapText="1"/>
    </xf>
    <xf numFmtId="0" fontId="55" fillId="0" borderId="1" xfId="0" applyFont="1" applyBorder="1" applyAlignment="1">
      <alignment vertical="center" wrapText="1"/>
    </xf>
    <xf numFmtId="0" fontId="23" fillId="0" borderId="1" xfId="0" applyFont="1" applyBorder="1" applyAlignment="1">
      <alignment vertical="center" wrapText="1"/>
    </xf>
    <xf numFmtId="0" fontId="23" fillId="0" borderId="2" xfId="0" applyFont="1" applyBorder="1" applyAlignment="1">
      <alignment vertical="center" wrapText="1"/>
    </xf>
    <xf numFmtId="0" fontId="0" fillId="5" borderId="34" xfId="0" applyFill="1" applyBorder="1" applyAlignment="1">
      <alignment vertical="center" wrapText="1"/>
    </xf>
    <xf numFmtId="3" fontId="23" fillId="0" borderId="1" xfId="0" applyNumberFormat="1" applyFont="1" applyBorder="1" applyAlignment="1">
      <alignment vertical="center" wrapText="1"/>
    </xf>
    <xf numFmtId="0" fontId="0" fillId="5" borderId="33" xfId="0" applyFill="1" applyBorder="1" applyAlignment="1">
      <alignment vertical="center" wrapText="1"/>
    </xf>
    <xf numFmtId="0" fontId="23" fillId="0" borderId="32" xfId="0" applyFont="1" applyBorder="1" applyAlignment="1">
      <alignment vertical="center" wrapText="1"/>
    </xf>
    <xf numFmtId="0" fontId="0" fillId="0" borderId="6" xfId="0" applyBorder="1"/>
    <xf numFmtId="49" fontId="1" fillId="6" borderId="11" xfId="0" applyNumberFormat="1" applyFont="1" applyFill="1" applyBorder="1" applyAlignment="1">
      <alignment horizontal="center" vertical="center"/>
    </xf>
    <xf numFmtId="0" fontId="35" fillId="6" borderId="21" xfId="0" applyFont="1" applyFill="1" applyBorder="1" applyAlignment="1">
      <alignment horizontal="center" vertical="center"/>
    </xf>
    <xf numFmtId="0" fontId="35" fillId="6" borderId="46" xfId="0" applyFont="1" applyFill="1" applyBorder="1" applyAlignment="1">
      <alignment horizontal="center" vertical="center"/>
    </xf>
    <xf numFmtId="0" fontId="35" fillId="6" borderId="47" xfId="0" applyFont="1" applyFill="1" applyBorder="1" applyAlignment="1">
      <alignment horizontal="center" vertical="center"/>
    </xf>
    <xf numFmtId="0" fontId="1" fillId="6" borderId="25" xfId="0" applyFont="1" applyFill="1" applyBorder="1"/>
    <xf numFmtId="0" fontId="55" fillId="5" borderId="21" xfId="0" applyFont="1" applyFill="1" applyBorder="1" applyAlignment="1">
      <alignment horizontal="left" vertical="center" wrapText="1"/>
    </xf>
    <xf numFmtId="0" fontId="0" fillId="0" borderId="30" xfId="0" applyBorder="1"/>
    <xf numFmtId="0" fontId="0" fillId="5" borderId="48" xfId="0" applyFill="1" applyBorder="1" applyAlignment="1">
      <alignment wrapText="1"/>
    </xf>
    <xf numFmtId="0" fontId="0" fillId="5" borderId="49" xfId="0" applyFill="1" applyBorder="1" applyAlignment="1">
      <alignment wrapText="1"/>
    </xf>
    <xf numFmtId="0" fontId="55" fillId="5" borderId="48" xfId="0" applyFont="1" applyFill="1" applyBorder="1" applyAlignment="1">
      <alignment horizontal="left" vertical="center" wrapText="1"/>
    </xf>
    <xf numFmtId="0" fontId="55" fillId="5" borderId="22" xfId="0" applyFont="1" applyFill="1" applyBorder="1" applyAlignment="1">
      <alignment horizontal="left" vertical="center" wrapText="1" indent="1"/>
    </xf>
    <xf numFmtId="0" fontId="0" fillId="0" borderId="50" xfId="0" applyBorder="1"/>
    <xf numFmtId="0" fontId="16" fillId="6" borderId="21" xfId="0" applyFont="1" applyFill="1" applyBorder="1" applyAlignment="1">
      <alignment horizontal="center" vertical="center"/>
    </xf>
    <xf numFmtId="0" fontId="16" fillId="6" borderId="46" xfId="0" applyFont="1" applyFill="1" applyBorder="1" applyAlignment="1">
      <alignment horizontal="center" vertical="center"/>
    </xf>
    <xf numFmtId="0" fontId="16" fillId="6" borderId="47" xfId="0" applyFont="1" applyFill="1" applyBorder="1" applyAlignment="1">
      <alignment horizontal="center" vertical="center"/>
    </xf>
    <xf numFmtId="0" fontId="55" fillId="5" borderId="26" xfId="0" applyFont="1" applyFill="1" applyBorder="1" applyAlignment="1">
      <alignment horizontal="left" vertical="center" wrapText="1"/>
    </xf>
    <xf numFmtId="0" fontId="0" fillId="5" borderId="29" xfId="0" applyFill="1" applyBorder="1" applyAlignment="1">
      <alignment horizontal="left" wrapText="1" indent="1"/>
    </xf>
    <xf numFmtId="0" fontId="0" fillId="5" borderId="29" xfId="0" applyFill="1" applyBorder="1" applyAlignment="1">
      <alignment horizontal="left" indent="1"/>
    </xf>
    <xf numFmtId="0" fontId="55" fillId="5" borderId="31" xfId="0" applyFont="1" applyFill="1" applyBorder="1" applyAlignment="1">
      <alignment horizontal="left" vertical="center" wrapText="1"/>
    </xf>
    <xf numFmtId="0" fontId="0" fillId="0" borderId="51" xfId="0" applyBorder="1"/>
    <xf numFmtId="0" fontId="0" fillId="5" borderId="29" xfId="0" applyFill="1" applyBorder="1" applyAlignment="1">
      <alignment wrapText="1"/>
    </xf>
    <xf numFmtId="0" fontId="0" fillId="5" borderId="31" xfId="0" applyFill="1" applyBorder="1" applyAlignment="1">
      <alignment wrapText="1"/>
    </xf>
    <xf numFmtId="0" fontId="16" fillId="6" borderId="48" xfId="0" applyFont="1" applyFill="1" applyBorder="1" applyAlignment="1">
      <alignment horizontal="center" vertical="center"/>
    </xf>
    <xf numFmtId="0" fontId="16" fillId="6" borderId="22" xfId="0" applyFont="1" applyFill="1" applyBorder="1" applyAlignment="1">
      <alignment horizontal="center" vertical="center"/>
    </xf>
    <xf numFmtId="0" fontId="0" fillId="5" borderId="31" xfId="0" applyFill="1" applyBorder="1" applyAlignment="1">
      <alignment horizontal="left" indent="1"/>
    </xf>
    <xf numFmtId="0" fontId="0" fillId="0" borderId="40" xfId="0" applyBorder="1"/>
    <xf numFmtId="0" fontId="0" fillId="0" borderId="6" xfId="0" applyBorder="1" applyAlignment="1">
      <alignment horizontal="left" vertical="top"/>
    </xf>
    <xf numFmtId="0" fontId="34" fillId="0" borderId="34" xfId="11" applyBorder="1" applyAlignment="1">
      <alignment vertical="center"/>
    </xf>
    <xf numFmtId="0" fontId="65" fillId="0" borderId="33" xfId="3" applyFont="1" applyBorder="1" applyAlignment="1">
      <alignment vertical="center" wrapText="1"/>
    </xf>
    <xf numFmtId="0" fontId="13" fillId="0" borderId="19" xfId="3" applyFont="1" applyBorder="1" applyAlignment="1">
      <alignment vertical="center" wrapText="1"/>
    </xf>
    <xf numFmtId="0" fontId="13" fillId="0" borderId="28" xfId="3" applyFont="1" applyBorder="1">
      <alignment vertical="center"/>
    </xf>
    <xf numFmtId="0" fontId="65" fillId="0" borderId="34" xfId="3" applyFont="1" applyBorder="1" applyAlignment="1">
      <alignment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6" borderId="14" xfId="3" applyFont="1" applyFill="1" applyBorder="1" applyAlignment="1">
      <alignment horizontal="center" vertical="center" wrapText="1"/>
    </xf>
    <xf numFmtId="0" fontId="15" fillId="6"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6" borderId="11" xfId="3" applyFont="1" applyFill="1" applyBorder="1" applyAlignment="1">
      <alignment horizontal="center" vertical="center" wrapText="1"/>
    </xf>
    <xf numFmtId="0" fontId="11" fillId="6" borderId="12" xfId="3" applyFont="1" applyFill="1" applyBorder="1" applyAlignment="1">
      <alignment horizontal="center" vertical="center" wrapText="1"/>
    </xf>
    <xf numFmtId="0" fontId="11" fillId="6"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6" borderId="20" xfId="0" applyFont="1" applyFill="1" applyBorder="1" applyAlignment="1">
      <alignment horizontal="left" vertical="center"/>
    </xf>
    <xf numFmtId="0" fontId="16" fillId="6"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6" borderId="14" xfId="0" applyFont="1" applyFill="1" applyBorder="1" applyAlignment="1">
      <alignment horizontal="center" vertical="center"/>
    </xf>
    <xf numFmtId="0" fontId="16" fillId="6" borderId="37"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36" xfId="0" applyFont="1" applyFill="1" applyBorder="1" applyAlignment="1">
      <alignment horizontal="center" vertical="center"/>
    </xf>
    <xf numFmtId="0" fontId="20" fillId="5" borderId="14" xfId="0" applyFont="1" applyFill="1" applyBorder="1" applyAlignment="1">
      <alignment horizontal="center" vertical="center"/>
    </xf>
    <xf numFmtId="0" fontId="20" fillId="5" borderId="37"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6" borderId="2" xfId="0" applyFont="1" applyFill="1" applyBorder="1" applyAlignment="1">
      <alignment horizontal="left"/>
    </xf>
    <xf numFmtId="0" fontId="44" fillId="6" borderId="4" xfId="0" applyFont="1" applyFill="1" applyBorder="1" applyAlignment="1">
      <alignment horizontal="left"/>
    </xf>
    <xf numFmtId="0" fontId="44" fillId="6" borderId="5" xfId="0" applyFont="1" applyFill="1" applyBorder="1" applyAlignment="1">
      <alignment horizontal="left"/>
    </xf>
    <xf numFmtId="0" fontId="0" fillId="5" borderId="45" xfId="0" applyFill="1" applyBorder="1" applyAlignment="1">
      <alignment horizontal="center" vertical="center" wrapText="1"/>
    </xf>
    <xf numFmtId="0" fontId="20" fillId="5" borderId="0" xfId="0" applyFont="1" applyFill="1" applyAlignment="1">
      <alignment vertical="center" wrapText="1"/>
    </xf>
    <xf numFmtId="0" fontId="0" fillId="5" borderId="8" xfId="0" applyFill="1" applyBorder="1" applyAlignment="1">
      <alignment horizontal="center" vertical="center" wrapText="1"/>
    </xf>
    <xf numFmtId="0" fontId="20" fillId="5" borderId="0" xfId="0" applyFont="1" applyFill="1" applyAlignment="1">
      <alignment horizontal="left" wrapText="1"/>
    </xf>
    <xf numFmtId="0" fontId="0" fillId="5" borderId="24" xfId="0" applyFill="1" applyBorder="1" applyAlignment="1">
      <alignment horizontal="center" vertical="center" wrapText="1"/>
    </xf>
    <xf numFmtId="0" fontId="0" fillId="5" borderId="37" xfId="0" applyFill="1" applyBorder="1" applyAlignment="1">
      <alignment horizontal="center" vertical="center" wrapText="1"/>
    </xf>
    <xf numFmtId="0" fontId="0" fillId="5" borderId="17" xfId="0" applyFill="1" applyBorder="1" applyAlignment="1">
      <alignment horizontal="center" vertical="center" wrapText="1"/>
    </xf>
    <xf numFmtId="0" fontId="0" fillId="6" borderId="11" xfId="0" applyFill="1" applyBorder="1" applyAlignment="1">
      <alignment horizontal="left" vertical="top" wrapText="1"/>
    </xf>
    <xf numFmtId="0" fontId="0" fillId="6" borderId="12" xfId="0" applyFill="1" applyBorder="1" applyAlignment="1">
      <alignment horizontal="left" vertical="top" wrapText="1"/>
    </xf>
    <xf numFmtId="0" fontId="0" fillId="6" borderId="10" xfId="0" applyFill="1" applyBorder="1" applyAlignment="1">
      <alignment horizontal="left" vertical="top" wrapText="1"/>
    </xf>
    <xf numFmtId="0" fontId="31" fillId="6" borderId="2" xfId="0" applyFont="1" applyFill="1" applyBorder="1" applyAlignment="1">
      <alignment horizontal="left" vertical="top"/>
    </xf>
    <xf numFmtId="0" fontId="31" fillId="6" borderId="4" xfId="0" applyFont="1" applyFill="1" applyBorder="1" applyAlignment="1">
      <alignment horizontal="left" vertical="top"/>
    </xf>
    <xf numFmtId="0" fontId="20" fillId="6" borderId="2" xfId="0" applyFont="1" applyFill="1" applyBorder="1" applyAlignment="1">
      <alignment horizontal="left" vertical="top"/>
    </xf>
    <xf numFmtId="0" fontId="20" fillId="6" borderId="4" xfId="0" applyFont="1" applyFill="1" applyBorder="1" applyAlignment="1">
      <alignment horizontal="left" vertical="top"/>
    </xf>
    <xf numFmtId="49" fontId="17" fillId="6" borderId="2" xfId="1" applyNumberFormat="1" applyFont="1" applyFill="1" applyBorder="1" applyAlignment="1">
      <alignment horizontal="left" vertical="center"/>
    </xf>
    <xf numFmtId="49" fontId="17" fillId="6" borderId="4" xfId="1" applyNumberFormat="1" applyFont="1" applyFill="1" applyBorder="1" applyAlignment="1">
      <alignment horizontal="left" vertical="center"/>
    </xf>
    <xf numFmtId="49" fontId="17" fillId="6"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6" borderId="1" xfId="0" applyNumberFormat="1" applyFont="1" applyFill="1" applyBorder="1" applyAlignment="1">
      <alignment horizontal="left" vertical="center"/>
    </xf>
    <xf numFmtId="49" fontId="17" fillId="6" borderId="1" xfId="0" applyNumberFormat="1" applyFont="1" applyFill="1" applyBorder="1" applyAlignment="1">
      <alignment horizontal="left" vertical="center"/>
    </xf>
    <xf numFmtId="0" fontId="20" fillId="5" borderId="0" xfId="0" applyFont="1" applyFill="1" applyAlignment="1">
      <alignment horizontal="left" vertical="center" wrapText="1"/>
    </xf>
    <xf numFmtId="49" fontId="17" fillId="6" borderId="2" xfId="0" applyNumberFormat="1" applyFont="1" applyFill="1" applyBorder="1" applyAlignment="1">
      <alignment horizontal="left" vertical="center"/>
    </xf>
    <xf numFmtId="49" fontId="17" fillId="6" borderId="4" xfId="0" applyNumberFormat="1" applyFont="1" applyFill="1" applyBorder="1" applyAlignment="1">
      <alignment horizontal="left" vertical="center"/>
    </xf>
    <xf numFmtId="49" fontId="17" fillId="6" borderId="5" xfId="0" applyNumberFormat="1" applyFont="1" applyFill="1" applyBorder="1" applyAlignment="1">
      <alignment horizontal="left" vertical="center"/>
    </xf>
    <xf numFmtId="49" fontId="1" fillId="6" borderId="2" xfId="0" applyNumberFormat="1" applyFont="1" applyFill="1" applyBorder="1" applyAlignment="1">
      <alignment horizontal="left" vertical="center"/>
    </xf>
    <xf numFmtId="49" fontId="1" fillId="6" borderId="4" xfId="0" applyNumberFormat="1" applyFont="1" applyFill="1" applyBorder="1" applyAlignment="1">
      <alignment horizontal="left" vertical="center"/>
    </xf>
    <xf numFmtId="49" fontId="1" fillId="6"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6" borderId="2" xfId="0" applyFont="1" applyFill="1" applyBorder="1" applyAlignment="1">
      <alignment horizontal="left" vertical="center"/>
    </xf>
    <xf numFmtId="0" fontId="44" fillId="6" borderId="5" xfId="0" applyFont="1" applyFill="1" applyBorder="1" applyAlignment="1">
      <alignment horizontal="left" vertical="center"/>
    </xf>
    <xf numFmtId="0" fontId="1" fillId="6" borderId="26"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31" xfId="0" applyFont="1" applyFill="1" applyBorder="1" applyAlignment="1">
      <alignment horizontal="center"/>
    </xf>
    <xf numFmtId="0" fontId="1" fillId="6" borderId="33"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losseumcrm.sharepoint.com/sites/finance/Sdilene%20dokumenty/REPORTING,%20V&#221;KAZY,%20REKO/V&#221;KAZY%20&#268;NB/2026_3/&#352;ablona/Sablony_uverejnovani_OCP_tridy_2_solo_2025_MANU&#193;L.xlsx" TargetMode="External"/><Relationship Id="rId1" Type="http://schemas.openxmlformats.org/officeDocument/2006/relationships/externalLinkPath" Target="Sablony_uverejnovani_OCP_tridy_2_solo_2025_MANU&#193;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řehled"/>
      <sheetName val="IF RM1"/>
      <sheetName val="IF RM2"/>
      <sheetName val="IF G1"/>
      <sheetName val="IF G2"/>
      <sheetName val="EU I CC1.01"/>
      <sheetName val="EU I CC2"/>
      <sheetName val="EU I CCA"/>
      <sheetName val="IF KP1"/>
      <sheetName val="IF KP2"/>
      <sheetName val="IF O1"/>
      <sheetName val="IF O2"/>
      <sheetName val="IF IP1"/>
      <sheetName val="IF IP2"/>
      <sheetName val="IF IP3"/>
      <sheetName val="IF IP4"/>
      <sheetName val="IF ESG"/>
    </sheetNames>
    <sheetDataSet>
      <sheetData sheetId="0"/>
      <sheetData sheetId="1"/>
      <sheetData sheetId="2"/>
      <sheetData sheetId="3"/>
      <sheetData sheetId="4"/>
      <sheetData sheetId="5"/>
      <sheetData sheetId="6">
        <row r="36">
          <cell r="D36">
            <v>27000000</v>
          </cell>
        </row>
        <row r="37">
          <cell r="D37">
            <v>221151.33</v>
          </cell>
        </row>
        <row r="38">
          <cell r="D38"/>
        </row>
        <row r="39">
          <cell r="D39">
            <v>40000000</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or.justice.cz/ias/ui/vypis-sl-firma?subjektId=48721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opLeftCell="A8" zoomScale="80" zoomScaleNormal="80" workbookViewId="0">
      <selection activeCell="E12" sqref="E12"/>
    </sheetView>
  </sheetViews>
  <sheetFormatPr defaultColWidth="11" defaultRowHeight="13.8" x14ac:dyDescent="0.3"/>
  <cols>
    <col min="1" max="1" width="3.6640625" style="12" customWidth="1"/>
    <col min="2" max="2" width="35.109375" style="12" customWidth="1"/>
    <col min="3" max="3" width="74.109375" style="12" bestFit="1" customWidth="1"/>
    <col min="4" max="4" width="46.88671875" style="12" customWidth="1"/>
    <col min="5" max="5" width="10.6640625" style="12" customWidth="1"/>
    <col min="6" max="6" width="40.44140625" style="12" customWidth="1"/>
    <col min="7" max="7" width="9.5546875" style="12" customWidth="1"/>
    <col min="8" max="8" width="11" style="12" customWidth="1"/>
    <col min="9" max="16384" width="11" style="12"/>
  </cols>
  <sheetData>
    <row r="1" spans="1:9" ht="10.199999999999999" customHeight="1" x14ac:dyDescent="0.3">
      <c r="A1" s="32"/>
      <c r="B1" s="32"/>
      <c r="C1" s="32"/>
    </row>
    <row r="2" spans="1:9" ht="21.6" customHeight="1" x14ac:dyDescent="0.3">
      <c r="A2" s="32"/>
      <c r="B2" s="323" t="s">
        <v>401</v>
      </c>
      <c r="C2" s="72"/>
      <c r="D2" s="242" t="s">
        <v>0</v>
      </c>
    </row>
    <row r="3" spans="1:9" ht="10.199999999999999" customHeight="1" x14ac:dyDescent="0.3">
      <c r="A3" s="32"/>
      <c r="B3" s="32"/>
      <c r="C3" s="32"/>
      <c r="D3"/>
    </row>
    <row r="4" spans="1:9" ht="22.2" customHeight="1" x14ac:dyDescent="0.3">
      <c r="A4" s="33"/>
      <c r="B4" s="35" t="s">
        <v>1</v>
      </c>
      <c r="E4"/>
      <c r="G4" s="35"/>
      <c r="H4" s="35"/>
      <c r="I4" s="35"/>
    </row>
    <row r="5" spans="1:9" ht="22.2" customHeight="1" x14ac:dyDescent="0.3">
      <c r="A5" s="33"/>
      <c r="B5" s="243" t="s">
        <v>2</v>
      </c>
      <c r="E5"/>
      <c r="G5" s="35"/>
      <c r="H5" s="35"/>
      <c r="I5" s="35"/>
    </row>
    <row r="6" spans="1:9" ht="55.2" customHeight="1" x14ac:dyDescent="0.3">
      <c r="A6" s="33"/>
      <c r="B6" s="387" t="s">
        <v>3</v>
      </c>
      <c r="C6" s="387"/>
      <c r="D6" s="387"/>
      <c r="E6" s="387"/>
      <c r="F6" s="387"/>
      <c r="G6" s="33"/>
      <c r="H6" s="33"/>
    </row>
    <row r="7" spans="1:9" ht="12" customHeight="1" x14ac:dyDescent="0.3">
      <c r="A7" s="33"/>
      <c r="B7" s="13"/>
      <c r="C7" s="63"/>
      <c r="G7" s="33"/>
      <c r="H7" s="33"/>
    </row>
    <row r="8" spans="1:9" ht="16.5" customHeight="1" x14ac:dyDescent="0.3">
      <c r="A8" s="33"/>
      <c r="B8" s="37" t="s">
        <v>4</v>
      </c>
      <c r="C8" s="33"/>
      <c r="F8"/>
    </row>
    <row r="9" spans="1:9" ht="12" customHeight="1" thickBot="1" x14ac:dyDescent="0.35">
      <c r="A9" s="32"/>
      <c r="B9" s="32"/>
      <c r="C9" s="32"/>
    </row>
    <row r="10" spans="1:9" ht="62.4" customHeight="1" thickBot="1" x14ac:dyDescent="0.35">
      <c r="A10" s="32"/>
      <c r="B10" s="174" t="s">
        <v>5</v>
      </c>
      <c r="C10" s="175" t="s">
        <v>6</v>
      </c>
      <c r="D10" s="174" t="s">
        <v>7</v>
      </c>
      <c r="E10" s="176" t="s">
        <v>8</v>
      </c>
      <c r="F10" s="177" t="s">
        <v>9</v>
      </c>
    </row>
    <row r="11" spans="1:9" ht="16.95" customHeight="1" x14ac:dyDescent="0.3">
      <c r="A11" s="32"/>
      <c r="B11" s="178"/>
      <c r="C11" s="179" t="s">
        <v>10</v>
      </c>
      <c r="D11" s="180"/>
      <c r="E11" s="180"/>
      <c r="F11" s="180"/>
    </row>
    <row r="12" spans="1:9" ht="16.95" customHeight="1" x14ac:dyDescent="0.3">
      <c r="A12" s="32"/>
      <c r="B12" s="181" t="s">
        <v>11</v>
      </c>
      <c r="C12" s="182" t="s">
        <v>12</v>
      </c>
      <c r="D12" s="183" t="s">
        <v>13</v>
      </c>
      <c r="E12" s="183" t="s">
        <v>472</v>
      </c>
      <c r="F12" s="184"/>
    </row>
    <row r="13" spans="1:9" ht="16.95" customHeight="1" x14ac:dyDescent="0.3">
      <c r="A13" s="32"/>
      <c r="B13" s="181" t="s">
        <v>14</v>
      </c>
      <c r="C13" s="182" t="s">
        <v>15</v>
      </c>
      <c r="D13" s="183" t="s">
        <v>13</v>
      </c>
      <c r="E13" s="183" t="s">
        <v>472</v>
      </c>
      <c r="F13" s="185"/>
    </row>
    <row r="14" spans="1:9" ht="16.95" customHeight="1" x14ac:dyDescent="0.3">
      <c r="A14" s="32"/>
      <c r="B14" s="186"/>
      <c r="C14" s="187" t="s">
        <v>16</v>
      </c>
      <c r="D14" s="188"/>
      <c r="E14" s="188"/>
      <c r="F14" s="188"/>
    </row>
    <row r="15" spans="1:9" ht="16.95" customHeight="1" x14ac:dyDescent="0.3">
      <c r="A15" s="32"/>
      <c r="B15" s="181" t="s">
        <v>17</v>
      </c>
      <c r="C15" s="189" t="s">
        <v>18</v>
      </c>
      <c r="D15" s="183" t="s">
        <v>19</v>
      </c>
      <c r="E15" s="183" t="s">
        <v>472</v>
      </c>
      <c r="F15" s="184"/>
      <c r="G15"/>
    </row>
    <row r="16" spans="1:9" ht="16.95" customHeight="1" x14ac:dyDescent="0.3">
      <c r="A16" s="32"/>
      <c r="B16" s="181" t="s">
        <v>20</v>
      </c>
      <c r="C16" s="189" t="s">
        <v>21</v>
      </c>
      <c r="D16" s="183" t="s">
        <v>22</v>
      </c>
      <c r="E16" s="183" t="s">
        <v>472</v>
      </c>
      <c r="F16" s="190"/>
      <c r="G16" s="34"/>
    </row>
    <row r="17" spans="1:7" ht="16.95" customHeight="1" x14ac:dyDescent="0.3">
      <c r="A17" s="32"/>
      <c r="B17" s="186"/>
      <c r="C17" s="187" t="s">
        <v>23</v>
      </c>
      <c r="D17" s="188"/>
      <c r="E17" s="188"/>
      <c r="F17" s="191"/>
      <c r="G17" s="34"/>
    </row>
    <row r="18" spans="1:7" ht="31.95" customHeight="1" x14ac:dyDescent="0.3">
      <c r="A18" s="32"/>
      <c r="B18" s="181" t="s">
        <v>24</v>
      </c>
      <c r="C18" s="182" t="s">
        <v>25</v>
      </c>
      <c r="D18" s="192" t="s">
        <v>26</v>
      </c>
      <c r="E18" s="183" t="s">
        <v>472</v>
      </c>
      <c r="F18" s="190"/>
      <c r="G18" s="34"/>
    </row>
    <row r="19" spans="1:7" ht="31.95" customHeight="1" x14ac:dyDescent="0.3">
      <c r="A19" s="32"/>
      <c r="B19" s="181" t="s">
        <v>27</v>
      </c>
      <c r="C19" s="182" t="s">
        <v>28</v>
      </c>
      <c r="D19" s="192" t="s">
        <v>29</v>
      </c>
      <c r="E19" s="183" t="s">
        <v>472</v>
      </c>
      <c r="F19" s="190"/>
      <c r="G19" s="34"/>
    </row>
    <row r="20" spans="1:7" ht="31.95" customHeight="1" x14ac:dyDescent="0.3">
      <c r="A20" s="32"/>
      <c r="B20" s="193" t="s">
        <v>30</v>
      </c>
      <c r="C20" s="182" t="s">
        <v>31</v>
      </c>
      <c r="D20" s="192" t="s">
        <v>32</v>
      </c>
      <c r="E20" s="183" t="s">
        <v>472</v>
      </c>
      <c r="F20" s="190"/>
      <c r="G20" s="34"/>
    </row>
    <row r="21" spans="1:7" ht="16.95" customHeight="1" x14ac:dyDescent="0.3">
      <c r="A21" s="32"/>
      <c r="B21" s="186"/>
      <c r="C21" s="188" t="s">
        <v>33</v>
      </c>
      <c r="D21" s="188"/>
      <c r="E21" s="188"/>
      <c r="F21" s="191"/>
      <c r="G21" s="34"/>
    </row>
    <row r="22" spans="1:7" ht="16.95" customHeight="1" x14ac:dyDescent="0.3">
      <c r="A22" s="32"/>
      <c r="B22" s="194" t="s">
        <v>34</v>
      </c>
      <c r="C22" s="195" t="s">
        <v>35</v>
      </c>
      <c r="D22" s="195" t="s">
        <v>36</v>
      </c>
      <c r="E22" s="183" t="s">
        <v>472</v>
      </c>
      <c r="F22" s="190"/>
      <c r="G22" s="34"/>
    </row>
    <row r="23" spans="1:7" ht="16.95" customHeight="1" x14ac:dyDescent="0.3">
      <c r="A23" s="32"/>
      <c r="B23" s="194" t="s">
        <v>37</v>
      </c>
      <c r="C23" s="195" t="s">
        <v>38</v>
      </c>
      <c r="D23" s="195" t="s">
        <v>39</v>
      </c>
      <c r="E23" s="183" t="s">
        <v>472</v>
      </c>
      <c r="F23" s="190"/>
      <c r="G23" s="34"/>
    </row>
    <row r="24" spans="1:7" ht="16.95" customHeight="1" x14ac:dyDescent="0.3">
      <c r="A24" s="32"/>
      <c r="B24" s="186"/>
      <c r="C24" s="188" t="s">
        <v>40</v>
      </c>
      <c r="D24" s="188"/>
      <c r="E24" s="188"/>
      <c r="F24" s="191"/>
      <c r="G24" s="34"/>
    </row>
    <row r="25" spans="1:7" ht="16.95" customHeight="1" x14ac:dyDescent="0.3">
      <c r="A25" s="32"/>
      <c r="B25" s="194" t="s">
        <v>41</v>
      </c>
      <c r="C25" s="195" t="s">
        <v>42</v>
      </c>
      <c r="D25" s="195" t="s">
        <v>43</v>
      </c>
      <c r="E25" s="183" t="s">
        <v>472</v>
      </c>
      <c r="F25" s="190"/>
      <c r="G25" s="34"/>
    </row>
    <row r="26" spans="1:7" ht="16.95" customHeight="1" x14ac:dyDescent="0.3">
      <c r="A26" s="32"/>
      <c r="B26" s="194" t="s">
        <v>44</v>
      </c>
      <c r="C26" s="195" t="s">
        <v>45</v>
      </c>
      <c r="D26" s="195" t="s">
        <v>46</v>
      </c>
      <c r="E26" s="183" t="s">
        <v>472</v>
      </c>
      <c r="F26" s="190"/>
      <c r="G26" s="34"/>
    </row>
    <row r="27" spans="1:7" ht="15.6" customHeight="1" x14ac:dyDescent="0.3">
      <c r="B27" s="186"/>
      <c r="C27" s="187" t="s">
        <v>47</v>
      </c>
      <c r="D27" s="188"/>
      <c r="E27" s="188"/>
      <c r="F27" s="306"/>
      <c r="G27" s="34"/>
    </row>
    <row r="28" spans="1:7" ht="16.95" customHeight="1" x14ac:dyDescent="0.3">
      <c r="B28" s="181" t="s">
        <v>48</v>
      </c>
      <c r="C28" s="182" t="s">
        <v>49</v>
      </c>
      <c r="D28" s="182" t="s">
        <v>50</v>
      </c>
      <c r="E28" s="182" t="s">
        <v>473</v>
      </c>
      <c r="F28" s="388" t="s">
        <v>51</v>
      </c>
      <c r="G28" s="34"/>
    </row>
    <row r="29" spans="1:7" ht="16.95" customHeight="1" x14ac:dyDescent="0.3">
      <c r="B29" s="181" t="s">
        <v>52</v>
      </c>
      <c r="C29" s="182" t="s">
        <v>53</v>
      </c>
      <c r="D29" s="182" t="s">
        <v>54</v>
      </c>
      <c r="E29" s="182" t="s">
        <v>473</v>
      </c>
      <c r="F29" s="389"/>
    </row>
    <row r="30" spans="1:7" ht="16.95" customHeight="1" x14ac:dyDescent="0.3">
      <c r="B30" s="181" t="s">
        <v>55</v>
      </c>
      <c r="C30" s="182" t="s">
        <v>56</v>
      </c>
      <c r="D30" s="182" t="s">
        <v>57</v>
      </c>
      <c r="E30" s="182" t="s">
        <v>473</v>
      </c>
      <c r="F30" s="389"/>
    </row>
    <row r="31" spans="1:7" ht="16.95" customHeight="1" x14ac:dyDescent="0.3">
      <c r="B31" s="181" t="s">
        <v>58</v>
      </c>
      <c r="C31" s="182" t="s">
        <v>59</v>
      </c>
      <c r="D31" s="182" t="s">
        <v>60</v>
      </c>
      <c r="E31" s="182" t="s">
        <v>473</v>
      </c>
      <c r="F31" s="390"/>
    </row>
    <row r="32" spans="1:7" ht="16.95" customHeight="1" x14ac:dyDescent="0.3">
      <c r="B32" s="293"/>
      <c r="C32" s="188" t="s">
        <v>61</v>
      </c>
      <c r="D32" s="294"/>
      <c r="E32" s="294"/>
      <c r="F32" s="308"/>
    </row>
    <row r="33" spans="2:8" ht="65.25" customHeight="1" x14ac:dyDescent="0.3">
      <c r="B33" s="181" t="s">
        <v>62</v>
      </c>
      <c r="C33" s="182" t="s">
        <v>63</v>
      </c>
      <c r="D33" s="309" t="s">
        <v>64</v>
      </c>
      <c r="E33" s="182" t="s">
        <v>473</v>
      </c>
      <c r="F33" s="310" t="s">
        <v>51</v>
      </c>
    </row>
    <row r="34" spans="2:8" ht="21.6" customHeight="1" x14ac:dyDescent="0.3">
      <c r="B34" s="34"/>
      <c r="C34" s="34"/>
      <c r="D34" s="34"/>
      <c r="E34" s="34"/>
      <c r="F34" s="34"/>
      <c r="G34" s="34"/>
      <c r="H34" s="11"/>
    </row>
    <row r="35" spans="2:8" ht="31.2" customHeight="1" x14ac:dyDescent="0.3">
      <c r="B35" s="393" t="s">
        <v>65</v>
      </c>
      <c r="C35" s="393"/>
      <c r="D35" s="393"/>
      <c r="E35" s="393"/>
    </row>
    <row r="36" spans="2:8" ht="34.200000000000003" customHeight="1" x14ac:dyDescent="0.3">
      <c r="B36" s="391" t="s">
        <v>66</v>
      </c>
      <c r="C36" s="392"/>
      <c r="D36" s="392"/>
      <c r="E36" s="392"/>
      <c r="F36" s="286"/>
    </row>
    <row r="37" spans="2:8" ht="14.4" customHeight="1" x14ac:dyDescent="0.3">
      <c r="B37" s="69"/>
      <c r="C37" s="70"/>
      <c r="D37" s="70"/>
      <c r="E37" s="70"/>
      <c r="F37" s="70"/>
    </row>
    <row r="38" spans="2:8" x14ac:dyDescent="0.3">
      <c r="B38" s="70"/>
      <c r="C38" s="70"/>
      <c r="D38" s="70"/>
      <c r="E38" s="70"/>
      <c r="F38" s="70"/>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zoomScale="80" zoomScaleNormal="80" workbookViewId="0">
      <selection activeCell="B36" sqref="B36:E36"/>
    </sheetView>
  </sheetViews>
  <sheetFormatPr defaultRowHeight="14.4" x14ac:dyDescent="0.3"/>
  <cols>
    <col min="1" max="1" width="3.6640625" customWidth="1"/>
    <col min="2" max="2" width="22.88671875" customWidth="1"/>
    <col min="3" max="3" width="86.33203125" customWidth="1"/>
    <col min="4" max="4" width="26.5546875" customWidth="1"/>
  </cols>
  <sheetData>
    <row r="1" spans="2:4" ht="10.199999999999999" customHeight="1" x14ac:dyDescent="0.3"/>
    <row r="2" spans="2:4" ht="15.6" x14ac:dyDescent="0.3">
      <c r="B2" s="71" t="str">
        <f>+Přehled!B2</f>
        <v>Czech Asset Investments, a.s.</v>
      </c>
      <c r="D2" s="242" t="s">
        <v>0</v>
      </c>
    </row>
    <row r="3" spans="2:4" ht="10.199999999999999" customHeight="1" x14ac:dyDescent="0.3"/>
    <row r="4" spans="2:4" ht="15.6" x14ac:dyDescent="0.3">
      <c r="B4" s="237" t="s">
        <v>235</v>
      </c>
      <c r="C4" s="76"/>
      <c r="D4" s="53"/>
    </row>
    <row r="5" spans="2:4" ht="16.2" customHeight="1" x14ac:dyDescent="0.3">
      <c r="B5" s="426" t="s">
        <v>236</v>
      </c>
      <c r="C5" s="426"/>
      <c r="D5" s="426"/>
    </row>
    <row r="6" spans="2:4" ht="16.2" customHeight="1" x14ac:dyDescent="0.3">
      <c r="B6" s="173" t="s">
        <v>69</v>
      </c>
      <c r="C6" s="15"/>
      <c r="D6" s="5"/>
    </row>
    <row r="7" spans="2:4" ht="16.2" customHeight="1" x14ac:dyDescent="0.3">
      <c r="B7" s="38" t="s">
        <v>70</v>
      </c>
      <c r="C7" s="39"/>
      <c r="D7" s="321">
        <f>'IF RM1'!D7</f>
        <v>46022</v>
      </c>
    </row>
    <row r="8" spans="2:4" x14ac:dyDescent="0.3">
      <c r="C8" s="14"/>
    </row>
    <row r="9" spans="2:4" ht="15" thickBot="1" x14ac:dyDescent="0.35">
      <c r="C9" s="14"/>
    </row>
    <row r="10" spans="2:4" ht="15" thickBot="1" x14ac:dyDescent="0.35">
      <c r="C10" s="73" t="s">
        <v>71</v>
      </c>
      <c r="D10" s="85" t="s">
        <v>88</v>
      </c>
    </row>
    <row r="11" spans="2:4" ht="36" customHeight="1" x14ac:dyDescent="0.3">
      <c r="C11" s="238" t="s">
        <v>237</v>
      </c>
      <c r="D11" s="427" t="s">
        <v>89</v>
      </c>
    </row>
    <row r="12" spans="2:4" ht="15" thickBot="1" x14ac:dyDescent="0.35">
      <c r="C12" s="124" t="s">
        <v>238</v>
      </c>
      <c r="D12" s="428"/>
    </row>
    <row r="13" spans="2:4" ht="119.25" customHeight="1" thickBot="1" x14ac:dyDescent="0.35">
      <c r="B13" s="125" t="s">
        <v>239</v>
      </c>
      <c r="C13" s="338" t="s">
        <v>463</v>
      </c>
      <c r="D13" s="130" t="s">
        <v>240</v>
      </c>
    </row>
    <row r="14" spans="2:4" x14ac:dyDescent="0.3">
      <c r="D14" s="57"/>
    </row>
    <row r="15" spans="2:4" ht="15" thickBot="1" x14ac:dyDescent="0.35">
      <c r="D15" s="57"/>
    </row>
    <row r="16" spans="2:4" ht="43.8" thickBot="1" x14ac:dyDescent="0.35">
      <c r="B16" s="241" t="s">
        <v>241</v>
      </c>
      <c r="C16" s="73" t="s">
        <v>71</v>
      </c>
      <c r="D16" s="85" t="s">
        <v>88</v>
      </c>
    </row>
    <row r="17" spans="2:4" ht="43.2" x14ac:dyDescent="0.3">
      <c r="B17" s="424"/>
      <c r="C17" s="74" t="s">
        <v>242</v>
      </c>
      <c r="D17" s="427" t="s">
        <v>89</v>
      </c>
    </row>
    <row r="18" spans="2:4" ht="15" thickBot="1" x14ac:dyDescent="0.35">
      <c r="B18" s="425"/>
      <c r="C18" s="75" t="s">
        <v>238</v>
      </c>
      <c r="D18" s="428"/>
    </row>
    <row r="19" spans="2:4" ht="76.95" customHeight="1" x14ac:dyDescent="0.3">
      <c r="B19" s="126" t="s">
        <v>243</v>
      </c>
      <c r="C19" s="127"/>
      <c r="D19" s="131" t="s">
        <v>244</v>
      </c>
    </row>
    <row r="20" spans="2:4" ht="60.6" customHeight="1" thickBot="1" x14ac:dyDescent="0.35">
      <c r="B20" s="128" t="s">
        <v>245</v>
      </c>
      <c r="C20" s="129"/>
      <c r="D20" s="132" t="s">
        <v>244</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B36" sqref="B36:E36"/>
    </sheetView>
  </sheetViews>
  <sheetFormatPr defaultColWidth="9.109375" defaultRowHeight="14.4" x14ac:dyDescent="0.3"/>
  <cols>
    <col min="1" max="1" width="3.6640625" style="10" customWidth="1"/>
    <col min="2" max="2" width="7" style="10" customWidth="1"/>
    <col min="3" max="3" width="58.109375" style="10" customWidth="1"/>
    <col min="4" max="4" width="90.6640625" style="10" customWidth="1"/>
    <col min="5" max="5" width="20.44140625" style="10" customWidth="1"/>
    <col min="6" max="6" width="9.109375" style="10"/>
    <col min="7" max="7" width="22.33203125" style="10" customWidth="1"/>
    <col min="8" max="16384" width="9.109375" style="10"/>
  </cols>
  <sheetData>
    <row r="1" spans="2:7" ht="10.199999999999999" customHeight="1" x14ac:dyDescent="0.3">
      <c r="B1" s="34"/>
      <c r="C1"/>
      <c r="D1"/>
      <c r="E1"/>
    </row>
    <row r="2" spans="2:7" ht="16.2" customHeight="1" x14ac:dyDescent="0.3">
      <c r="B2" s="71" t="str">
        <f>+Přehled!B2</f>
        <v>Czech Asset Investments, a.s.</v>
      </c>
      <c r="C2"/>
      <c r="D2" s="71"/>
      <c r="E2" s="242" t="s">
        <v>0</v>
      </c>
    </row>
    <row r="3" spans="2:7" ht="10.199999999999999" customHeight="1" x14ac:dyDescent="0.3">
      <c r="B3" s="34"/>
      <c r="C3"/>
      <c r="D3"/>
      <c r="E3"/>
    </row>
    <row r="4" spans="2:7" ht="16.2" customHeight="1" x14ac:dyDescent="0.3">
      <c r="B4" s="46" t="s">
        <v>246</v>
      </c>
      <c r="C4" s="76"/>
      <c r="D4" s="76"/>
      <c r="E4" s="53"/>
    </row>
    <row r="5" spans="2:7" ht="16.2" customHeight="1" x14ac:dyDescent="0.3">
      <c r="B5" s="426" t="s">
        <v>247</v>
      </c>
      <c r="C5" s="426"/>
      <c r="D5" s="426"/>
      <c r="E5" s="426"/>
      <c r="F5" s="426"/>
      <c r="G5" s="426"/>
    </row>
    <row r="6" spans="2:7" ht="16.2" customHeight="1" x14ac:dyDescent="0.3">
      <c r="B6" s="173" t="s">
        <v>69</v>
      </c>
      <c r="C6"/>
      <c r="D6"/>
      <c r="E6"/>
    </row>
    <row r="7" spans="2:7" ht="16.2" customHeight="1" x14ac:dyDescent="0.3">
      <c r="B7" s="38" t="s">
        <v>70</v>
      </c>
      <c r="C7" s="144"/>
      <c r="D7" s="144"/>
      <c r="E7" s="239">
        <f>'IF RM1'!D7</f>
        <v>46022</v>
      </c>
    </row>
    <row r="8" spans="2:7" ht="16.2" customHeight="1" thickBot="1" x14ac:dyDescent="0.35">
      <c r="B8" s="23"/>
      <c r="C8" s="23"/>
      <c r="D8" s="23"/>
      <c r="E8" s="23"/>
    </row>
    <row r="9" spans="2:7" ht="14.4" customHeight="1" x14ac:dyDescent="0.3">
      <c r="B9" s="25"/>
      <c r="C9" s="26"/>
      <c r="D9" s="79" t="s">
        <v>71</v>
      </c>
      <c r="E9" s="79" t="s">
        <v>88</v>
      </c>
    </row>
    <row r="10" spans="2:7" ht="39.15" customHeight="1" thickBot="1" x14ac:dyDescent="0.35">
      <c r="B10" s="27"/>
      <c r="C10" s="28"/>
      <c r="D10" s="138" t="s">
        <v>248</v>
      </c>
      <c r="E10" s="88" t="s">
        <v>249</v>
      </c>
    </row>
    <row r="11" spans="2:7" ht="33.6" customHeight="1" x14ac:dyDescent="0.3">
      <c r="B11" s="139">
        <v>1</v>
      </c>
      <c r="C11" s="140" t="s">
        <v>250</v>
      </c>
      <c r="D11" s="339" t="s">
        <v>470</v>
      </c>
      <c r="E11" s="431" t="s">
        <v>251</v>
      </c>
    </row>
    <row r="12" spans="2:7" ht="15" customHeight="1" x14ac:dyDescent="0.3">
      <c r="B12" s="141">
        <v>2</v>
      </c>
      <c r="C12" s="29" t="s">
        <v>252</v>
      </c>
      <c r="D12" s="340" t="s">
        <v>464</v>
      </c>
      <c r="E12" s="432"/>
    </row>
    <row r="13" spans="2:7" ht="15" customHeight="1" x14ac:dyDescent="0.3">
      <c r="B13" s="141">
        <v>3</v>
      </c>
      <c r="C13" s="29" t="s">
        <v>253</v>
      </c>
      <c r="D13" s="341" t="s">
        <v>465</v>
      </c>
      <c r="E13" s="432"/>
    </row>
    <row r="14" spans="2:7" ht="15" customHeight="1" x14ac:dyDescent="0.3">
      <c r="B14" s="141">
        <v>4</v>
      </c>
      <c r="C14" s="29" t="s">
        <v>254</v>
      </c>
      <c r="D14" s="341" t="s">
        <v>466</v>
      </c>
      <c r="E14" s="432"/>
    </row>
    <row r="15" spans="2:7" ht="15" customHeight="1" x14ac:dyDescent="0.3">
      <c r="B15" s="141">
        <v>5</v>
      </c>
      <c r="C15" s="29" t="s">
        <v>255</v>
      </c>
      <c r="D15" s="341" t="s">
        <v>467</v>
      </c>
      <c r="E15" s="430"/>
    </row>
    <row r="16" spans="2:7" ht="15" customHeight="1" x14ac:dyDescent="0.3">
      <c r="B16" s="141">
        <v>6</v>
      </c>
      <c r="C16" s="29" t="s">
        <v>256</v>
      </c>
      <c r="D16" s="341" t="s">
        <v>468</v>
      </c>
      <c r="E16" s="429" t="s">
        <v>257</v>
      </c>
    </row>
    <row r="17" spans="2:7" ht="15" customHeight="1" x14ac:dyDescent="0.3">
      <c r="B17" s="141">
        <v>7</v>
      </c>
      <c r="C17" s="315" t="s">
        <v>258</v>
      </c>
      <c r="D17" s="342">
        <v>0.12</v>
      </c>
      <c r="E17" s="430"/>
    </row>
    <row r="18" spans="2:7" ht="44.4" customHeight="1" thickBot="1" x14ac:dyDescent="0.35">
      <c r="B18" s="142">
        <v>8</v>
      </c>
      <c r="C18" s="143" t="s">
        <v>259</v>
      </c>
      <c r="D18" s="343" t="s">
        <v>469</v>
      </c>
      <c r="E18" s="137" t="s">
        <v>260</v>
      </c>
      <c r="G18"/>
    </row>
    <row r="19" spans="2:7" x14ac:dyDescent="0.3">
      <c r="B19" s="24"/>
      <c r="C19" s="24"/>
      <c r="D19" s="24"/>
      <c r="G19"/>
    </row>
    <row r="20" spans="2:7" ht="61.95" customHeight="1" x14ac:dyDescent="0.3">
      <c r="B20" s="434" t="s">
        <v>261</v>
      </c>
      <c r="C20" s="435"/>
      <c r="D20" s="435"/>
      <c r="E20" s="435"/>
      <c r="G20"/>
    </row>
    <row r="21" spans="2:7" ht="24" customHeight="1" x14ac:dyDescent="0.3">
      <c r="B21" s="433" t="s">
        <v>262</v>
      </c>
      <c r="C21" s="433"/>
      <c r="D21" s="433"/>
      <c r="E21" s="433"/>
      <c r="G21"/>
    </row>
    <row r="22" spans="2:7" ht="31.5" customHeight="1" x14ac:dyDescent="0.3">
      <c r="B22" s="406" t="s">
        <v>263</v>
      </c>
      <c r="C22" s="406"/>
      <c r="D22" s="406"/>
      <c r="E22" s="406"/>
      <c r="G22"/>
    </row>
    <row r="23" spans="2:7" x14ac:dyDescent="0.3">
      <c r="C23"/>
      <c r="G23"/>
    </row>
    <row r="24" spans="2:7" x14ac:dyDescent="0.3">
      <c r="C24" s="300"/>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80" zoomScaleNormal="80" workbookViewId="0">
      <selection activeCell="B36" sqref="B36:E36"/>
    </sheetView>
  </sheetViews>
  <sheetFormatPr defaultColWidth="9.109375" defaultRowHeight="14.4" x14ac:dyDescent="0.3"/>
  <cols>
    <col min="1" max="1" width="3.6640625" style="10" customWidth="1"/>
    <col min="2" max="2" width="7" style="10" customWidth="1"/>
    <col min="3" max="3" width="65.33203125" style="10" customWidth="1"/>
    <col min="4" max="7" width="14.6640625" style="10" customWidth="1"/>
    <col min="8" max="8" width="17" style="10" customWidth="1"/>
    <col min="9" max="9" width="14.6640625" style="10" customWidth="1"/>
    <col min="10" max="16384" width="9.109375" style="10"/>
  </cols>
  <sheetData>
    <row r="1" spans="1:9" ht="10.199999999999999" customHeight="1" x14ac:dyDescent="0.3">
      <c r="A1" s="23"/>
      <c r="B1" s="34"/>
      <c r="C1" s="34"/>
      <c r="D1" s="34"/>
      <c r="E1" s="34"/>
      <c r="F1" s="34"/>
      <c r="G1" s="34"/>
      <c r="H1" s="34"/>
      <c r="I1" s="23"/>
    </row>
    <row r="2" spans="1:9" ht="13.2" customHeight="1" x14ac:dyDescent="0.3">
      <c r="A2" s="23"/>
      <c r="B2" s="71" t="str">
        <f>+Přehled!B2</f>
        <v>Czech Asset Investments, a.s.</v>
      </c>
      <c r="C2" s="34"/>
      <c r="D2" s="71"/>
      <c r="E2" s="34"/>
      <c r="F2" s="34"/>
      <c r="G2" s="34"/>
      <c r="H2" s="242" t="s">
        <v>0</v>
      </c>
      <c r="I2" s="23"/>
    </row>
    <row r="3" spans="1:9" ht="10.199999999999999" customHeight="1" x14ac:dyDescent="0.3">
      <c r="A3" s="23"/>
      <c r="B3" s="34"/>
      <c r="C3" s="34"/>
      <c r="D3" s="34"/>
      <c r="E3" s="34"/>
      <c r="F3" s="34"/>
      <c r="G3" s="34"/>
      <c r="H3" s="34"/>
      <c r="I3" s="23"/>
    </row>
    <row r="4" spans="1:9" ht="3.6" customHeight="1" x14ac:dyDescent="0.3">
      <c r="A4" s="23"/>
      <c r="B4" s="23"/>
      <c r="C4" s="23"/>
      <c r="D4" s="23"/>
      <c r="E4" s="23"/>
      <c r="F4" s="23"/>
      <c r="G4" s="23"/>
      <c r="H4" s="23"/>
      <c r="I4" s="23"/>
    </row>
    <row r="5" spans="1:9" ht="15.75" customHeight="1" x14ac:dyDescent="0.3">
      <c r="A5" s="23"/>
      <c r="B5" s="436" t="s">
        <v>264</v>
      </c>
      <c r="C5" s="437"/>
      <c r="D5" s="437"/>
      <c r="E5" s="437"/>
      <c r="F5" s="437"/>
      <c r="G5" s="437"/>
      <c r="H5" s="438"/>
      <c r="I5" s="23"/>
    </row>
    <row r="6" spans="1:9" ht="15.75" customHeight="1" x14ac:dyDescent="0.3">
      <c r="A6" s="23"/>
      <c r="B6" s="426" t="s">
        <v>265</v>
      </c>
      <c r="C6" s="426"/>
      <c r="D6" s="426"/>
      <c r="E6" s="34"/>
      <c r="F6" s="34"/>
      <c r="G6" s="34"/>
      <c r="H6" s="34"/>
      <c r="I6" s="23"/>
    </row>
    <row r="7" spans="1:9" ht="15.75" customHeight="1" x14ac:dyDescent="0.3">
      <c r="A7" s="23"/>
      <c r="B7" s="173" t="s">
        <v>69</v>
      </c>
      <c r="C7" s="49"/>
      <c r="D7" s="49"/>
      <c r="E7" s="49"/>
      <c r="F7" s="49"/>
      <c r="G7" s="49"/>
      <c r="H7"/>
      <c r="I7" s="23"/>
    </row>
    <row r="8" spans="1:9" ht="15" customHeight="1" x14ac:dyDescent="0.3">
      <c r="A8" s="23"/>
      <c r="B8" s="449" t="s">
        <v>70</v>
      </c>
      <c r="C8" s="450"/>
      <c r="D8" s="450"/>
      <c r="E8" s="450"/>
      <c r="F8" s="450"/>
      <c r="G8" s="450"/>
      <c r="H8" s="240">
        <f>'IF RM1'!D7</f>
        <v>46022</v>
      </c>
      <c r="I8" s="23"/>
    </row>
    <row r="9" spans="1:9" ht="15" customHeight="1" x14ac:dyDescent="0.3">
      <c r="A9" s="23"/>
      <c r="B9" s="451" t="s">
        <v>266</v>
      </c>
      <c r="C9" s="452"/>
      <c r="D9" s="452"/>
      <c r="E9" s="452"/>
      <c r="F9" s="452"/>
      <c r="G9" s="452"/>
      <c r="H9" s="145">
        <v>2025</v>
      </c>
      <c r="I9" s="21"/>
    </row>
    <row r="10" spans="1:9" ht="15" thickBot="1" x14ac:dyDescent="0.35">
      <c r="A10" s="23"/>
      <c r="B10" s="23"/>
      <c r="C10" s="440"/>
      <c r="D10" s="440"/>
      <c r="E10" s="440"/>
      <c r="F10" s="318"/>
      <c r="G10" s="318"/>
      <c r="H10" s="23"/>
      <c r="I10" s="23"/>
    </row>
    <row r="11" spans="1:9" ht="58.2" thickBot="1" x14ac:dyDescent="0.35">
      <c r="A11" s="23"/>
      <c r="B11" s="211" t="s">
        <v>225</v>
      </c>
      <c r="C11" s="212" t="s">
        <v>267</v>
      </c>
      <c r="D11" s="213" t="s">
        <v>268</v>
      </c>
      <c r="E11" s="213" t="s">
        <v>269</v>
      </c>
      <c r="F11" s="213" t="s">
        <v>270</v>
      </c>
      <c r="G11" s="214" t="s">
        <v>271</v>
      </c>
      <c r="H11" s="215" t="s">
        <v>272</v>
      </c>
      <c r="I11" s="23"/>
    </row>
    <row r="12" spans="1:9" ht="16.2" x14ac:dyDescent="0.3">
      <c r="A12" s="23"/>
      <c r="B12" s="216">
        <v>1</v>
      </c>
      <c r="C12" s="217" t="s">
        <v>273</v>
      </c>
      <c r="D12" s="344">
        <v>1</v>
      </c>
      <c r="E12" s="344">
        <v>2</v>
      </c>
      <c r="F12" s="344">
        <v>5</v>
      </c>
      <c r="G12" s="345">
        <v>0</v>
      </c>
      <c r="H12" s="346" t="s">
        <v>274</v>
      </c>
      <c r="I12" s="23"/>
    </row>
    <row r="13" spans="1:9" ht="28.8" x14ac:dyDescent="0.3">
      <c r="A13" s="23"/>
      <c r="B13" s="218">
        <v>2</v>
      </c>
      <c r="C13" s="219" t="s">
        <v>275</v>
      </c>
      <c r="D13" s="347">
        <v>1</v>
      </c>
      <c r="E13" s="348">
        <v>2</v>
      </c>
      <c r="F13" s="348">
        <v>5</v>
      </c>
      <c r="G13" s="349">
        <v>0</v>
      </c>
      <c r="H13" s="350"/>
      <c r="I13" s="23"/>
    </row>
    <row r="14" spans="1:9" x14ac:dyDescent="0.3">
      <c r="A14" s="23"/>
      <c r="B14" s="218">
        <v>3</v>
      </c>
      <c r="C14" s="219" t="s">
        <v>276</v>
      </c>
      <c r="D14" s="348"/>
      <c r="E14" s="351">
        <v>1642551</v>
      </c>
      <c r="F14" s="348"/>
      <c r="G14" s="348"/>
      <c r="H14" s="350"/>
      <c r="I14" s="23"/>
    </row>
    <row r="15" spans="1:9" x14ac:dyDescent="0.3">
      <c r="A15" s="23"/>
      <c r="B15" s="218">
        <v>4</v>
      </c>
      <c r="C15" s="220" t="s">
        <v>277</v>
      </c>
      <c r="D15" s="348"/>
      <c r="E15" s="348"/>
      <c r="F15" s="348"/>
      <c r="G15" s="348"/>
      <c r="H15" s="350"/>
      <c r="I15" s="23"/>
    </row>
    <row r="16" spans="1:9" x14ac:dyDescent="0.3">
      <c r="A16" s="23"/>
      <c r="B16" s="218">
        <v>5</v>
      </c>
      <c r="C16" s="220" t="s">
        <v>278</v>
      </c>
      <c r="D16" s="348"/>
      <c r="E16" s="348"/>
      <c r="F16" s="348"/>
      <c r="G16" s="348"/>
      <c r="H16" s="350"/>
      <c r="I16" s="23"/>
    </row>
    <row r="17" spans="1:9" x14ac:dyDescent="0.3">
      <c r="A17" s="23"/>
      <c r="B17" s="218">
        <v>6</v>
      </c>
      <c r="C17" s="221" t="s">
        <v>279</v>
      </c>
      <c r="D17" s="348"/>
      <c r="E17" s="348"/>
      <c r="F17" s="348"/>
      <c r="G17" s="348"/>
      <c r="H17" s="350"/>
      <c r="I17" s="23"/>
    </row>
    <row r="18" spans="1:9" ht="57.6" x14ac:dyDescent="0.3">
      <c r="A18" s="23"/>
      <c r="B18" s="218">
        <v>7</v>
      </c>
      <c r="C18" s="220" t="s">
        <v>280</v>
      </c>
      <c r="D18" s="348"/>
      <c r="E18" s="348"/>
      <c r="F18" s="348"/>
      <c r="G18" s="348"/>
      <c r="H18" s="350"/>
      <c r="I18" s="23"/>
    </row>
    <row r="19" spans="1:9" ht="28.8" x14ac:dyDescent="0.3">
      <c r="A19" s="23"/>
      <c r="B19" s="218">
        <v>8</v>
      </c>
      <c r="C19" s="221" t="s">
        <v>281</v>
      </c>
      <c r="D19" s="348"/>
      <c r="E19" s="348"/>
      <c r="F19" s="348"/>
      <c r="G19" s="348"/>
      <c r="H19" s="350"/>
      <c r="I19" s="23"/>
    </row>
    <row r="20" spans="1:9" x14ac:dyDescent="0.3">
      <c r="A20" s="23"/>
      <c r="B20" s="218">
        <v>9</v>
      </c>
      <c r="C20" s="221" t="s">
        <v>282</v>
      </c>
      <c r="D20" s="348"/>
      <c r="E20" s="348"/>
      <c r="F20" s="348"/>
      <c r="G20" s="348"/>
      <c r="H20" s="350"/>
      <c r="I20" s="23"/>
    </row>
    <row r="21" spans="1:9" x14ac:dyDescent="0.3">
      <c r="A21" s="23"/>
      <c r="B21" s="218">
        <v>10</v>
      </c>
      <c r="C21" s="220" t="s">
        <v>283</v>
      </c>
      <c r="D21" s="348"/>
      <c r="E21" s="348"/>
      <c r="F21" s="348"/>
      <c r="G21" s="348"/>
      <c r="H21" s="350"/>
      <c r="I21" s="23"/>
    </row>
    <row r="22" spans="1:9" x14ac:dyDescent="0.3">
      <c r="A22" s="23"/>
      <c r="B22" s="218">
        <v>11</v>
      </c>
      <c r="C22" s="222" t="s">
        <v>284</v>
      </c>
      <c r="D22" s="348"/>
      <c r="E22" s="351">
        <v>150000</v>
      </c>
      <c r="F22" s="351">
        <v>342333</v>
      </c>
      <c r="G22" s="348"/>
      <c r="H22" s="350"/>
      <c r="I22" s="23"/>
    </row>
    <row r="23" spans="1:9" x14ac:dyDescent="0.3">
      <c r="A23" s="23"/>
      <c r="B23" s="218">
        <v>12</v>
      </c>
      <c r="C23" s="220" t="s">
        <v>277</v>
      </c>
      <c r="D23" s="348"/>
      <c r="E23" s="348"/>
      <c r="F23" s="348"/>
      <c r="G23" s="348"/>
      <c r="H23" s="350"/>
      <c r="I23" s="23"/>
    </row>
    <row r="24" spans="1:9" x14ac:dyDescent="0.3">
      <c r="A24" s="23"/>
      <c r="B24" s="218">
        <v>13</v>
      </c>
      <c r="C24" s="223" t="s">
        <v>285</v>
      </c>
      <c r="D24" s="348"/>
      <c r="E24" s="348"/>
      <c r="F24" s="348"/>
      <c r="G24" s="348"/>
      <c r="H24" s="350"/>
      <c r="I24" s="23"/>
    </row>
    <row r="25" spans="1:9" x14ac:dyDescent="0.3">
      <c r="A25" s="23"/>
      <c r="B25" s="218">
        <v>14</v>
      </c>
      <c r="C25" s="220" t="s">
        <v>278</v>
      </c>
      <c r="D25" s="348"/>
      <c r="E25" s="348"/>
      <c r="F25" s="348"/>
      <c r="G25" s="348"/>
      <c r="H25" s="350"/>
      <c r="I25" s="23"/>
    </row>
    <row r="26" spans="1:9" x14ac:dyDescent="0.3">
      <c r="A26" s="23"/>
      <c r="B26" s="218">
        <v>15</v>
      </c>
      <c r="C26" s="223" t="s">
        <v>285</v>
      </c>
      <c r="D26" s="348"/>
      <c r="E26" s="348"/>
      <c r="F26" s="348"/>
      <c r="G26" s="348"/>
      <c r="H26" s="350"/>
      <c r="I26" s="23"/>
    </row>
    <row r="27" spans="1:9" x14ac:dyDescent="0.3">
      <c r="A27" s="23"/>
      <c r="B27" s="218">
        <v>16</v>
      </c>
      <c r="C27" s="221" t="s">
        <v>279</v>
      </c>
      <c r="D27" s="348"/>
      <c r="E27" s="348"/>
      <c r="F27" s="348"/>
      <c r="G27" s="348"/>
      <c r="H27" s="350"/>
      <c r="I27" s="23"/>
    </row>
    <row r="28" spans="1:9" x14ac:dyDescent="0.3">
      <c r="A28" s="23"/>
      <c r="B28" s="218">
        <v>17</v>
      </c>
      <c r="C28" s="223" t="s">
        <v>285</v>
      </c>
      <c r="D28" s="348"/>
      <c r="E28" s="348"/>
      <c r="F28" s="348"/>
      <c r="G28" s="348"/>
      <c r="H28" s="350"/>
      <c r="I28" s="23"/>
    </row>
    <row r="29" spans="1:9" ht="57.6" x14ac:dyDescent="0.3">
      <c r="A29" s="23"/>
      <c r="B29" s="218">
        <v>18</v>
      </c>
      <c r="C29" s="220" t="s">
        <v>280</v>
      </c>
      <c r="D29" s="348"/>
      <c r="E29" s="348"/>
      <c r="F29" s="348"/>
      <c r="G29" s="348"/>
      <c r="H29" s="350"/>
      <c r="I29" s="23"/>
    </row>
    <row r="30" spans="1:9" x14ac:dyDescent="0.3">
      <c r="A30" s="23"/>
      <c r="B30" s="218">
        <v>19</v>
      </c>
      <c r="C30" s="223" t="s">
        <v>285</v>
      </c>
      <c r="D30" s="348"/>
      <c r="E30" s="348"/>
      <c r="F30" s="348"/>
      <c r="G30" s="348"/>
      <c r="H30" s="350"/>
      <c r="I30" s="23"/>
    </row>
    <row r="31" spans="1:9" ht="28.8" x14ac:dyDescent="0.3">
      <c r="A31" s="23"/>
      <c r="B31" s="218">
        <v>20</v>
      </c>
      <c r="C31" s="221" t="s">
        <v>281</v>
      </c>
      <c r="D31" s="348"/>
      <c r="E31" s="348"/>
      <c r="F31" s="348"/>
      <c r="G31" s="348"/>
      <c r="H31" s="350"/>
      <c r="I31" s="23"/>
    </row>
    <row r="32" spans="1:9" x14ac:dyDescent="0.3">
      <c r="A32" s="23"/>
      <c r="B32" s="218">
        <v>21</v>
      </c>
      <c r="C32" s="223" t="s">
        <v>285</v>
      </c>
      <c r="D32" s="348"/>
      <c r="E32" s="348"/>
      <c r="F32" s="348"/>
      <c r="G32" s="348"/>
      <c r="H32" s="350"/>
      <c r="I32" s="23"/>
    </row>
    <row r="33" spans="1:9" x14ac:dyDescent="0.3">
      <c r="A33" s="23"/>
      <c r="B33" s="218">
        <v>22</v>
      </c>
      <c r="C33" s="221" t="s">
        <v>282</v>
      </c>
      <c r="D33" s="348"/>
      <c r="E33" s="348"/>
      <c r="F33" s="348"/>
      <c r="G33" s="348"/>
      <c r="H33" s="350"/>
      <c r="I33" s="23"/>
    </row>
    <row r="34" spans="1:9" x14ac:dyDescent="0.3">
      <c r="A34" s="23"/>
      <c r="B34" s="218">
        <v>23</v>
      </c>
      <c r="C34" s="223" t="s">
        <v>285</v>
      </c>
      <c r="D34" s="348"/>
      <c r="E34" s="348"/>
      <c r="F34" s="348"/>
      <c r="G34" s="348"/>
      <c r="H34" s="350"/>
      <c r="I34" s="23"/>
    </row>
    <row r="35" spans="1:9" x14ac:dyDescent="0.3">
      <c r="A35" s="23"/>
      <c r="B35" s="218">
        <v>24</v>
      </c>
      <c r="C35" s="220" t="s">
        <v>283</v>
      </c>
      <c r="D35" s="348"/>
      <c r="E35" s="348"/>
      <c r="F35" s="348"/>
      <c r="G35" s="348"/>
      <c r="H35" s="350"/>
      <c r="I35" s="23"/>
    </row>
    <row r="36" spans="1:9" ht="15" thickBot="1" x14ac:dyDescent="0.35">
      <c r="A36" s="23"/>
      <c r="B36" s="224">
        <v>25</v>
      </c>
      <c r="C36" s="225" t="s">
        <v>285</v>
      </c>
      <c r="D36" s="348"/>
      <c r="E36" s="348"/>
      <c r="F36" s="348"/>
      <c r="G36" s="348"/>
      <c r="H36" s="352"/>
      <c r="I36" s="23"/>
    </row>
    <row r="37" spans="1:9" ht="15" thickBot="1" x14ac:dyDescent="0.35">
      <c r="A37" s="23"/>
      <c r="B37" s="446" t="s">
        <v>286</v>
      </c>
      <c r="C37" s="447"/>
      <c r="D37" s="447"/>
      <c r="E37" s="447"/>
      <c r="F37" s="447"/>
      <c r="G37" s="447"/>
      <c r="H37" s="448"/>
      <c r="I37" s="23"/>
    </row>
    <row r="38" spans="1:9" s="22" customFormat="1" ht="28.5" customHeight="1" x14ac:dyDescent="0.3">
      <c r="A38" s="50"/>
      <c r="B38" s="216">
        <v>26</v>
      </c>
      <c r="C38" s="226" t="s">
        <v>287</v>
      </c>
      <c r="D38" s="348"/>
      <c r="E38" s="348"/>
      <c r="F38" s="348"/>
      <c r="G38" s="348"/>
      <c r="H38" s="441" t="s">
        <v>288</v>
      </c>
      <c r="I38" s="50"/>
    </row>
    <row r="39" spans="1:9" s="22" customFormat="1" x14ac:dyDescent="0.3">
      <c r="A39" s="50"/>
      <c r="B39" s="218">
        <v>27</v>
      </c>
      <c r="C39" s="227" t="s">
        <v>289</v>
      </c>
      <c r="D39" s="348"/>
      <c r="E39" s="348"/>
      <c r="F39" s="348"/>
      <c r="G39" s="348"/>
      <c r="H39" s="439"/>
      <c r="I39" s="50"/>
    </row>
    <row r="40" spans="1:9" s="22" customFormat="1" x14ac:dyDescent="0.3">
      <c r="A40" s="50"/>
      <c r="B40" s="218">
        <v>28</v>
      </c>
      <c r="C40" s="227" t="s">
        <v>290</v>
      </c>
      <c r="D40" s="348"/>
      <c r="E40" s="348"/>
      <c r="F40" s="348"/>
      <c r="G40" s="348"/>
      <c r="H40" s="439"/>
      <c r="I40" s="50"/>
    </row>
    <row r="41" spans="1:9" s="22" customFormat="1" ht="57.6" x14ac:dyDescent="0.3">
      <c r="A41" s="50"/>
      <c r="B41" s="218">
        <v>29</v>
      </c>
      <c r="C41" s="228" t="s">
        <v>291</v>
      </c>
      <c r="D41" s="348"/>
      <c r="E41" s="348"/>
      <c r="F41" s="348"/>
      <c r="G41" s="348"/>
      <c r="H41" s="317" t="s">
        <v>292</v>
      </c>
      <c r="I41" s="50"/>
    </row>
    <row r="42" spans="1:9" s="22" customFormat="1" x14ac:dyDescent="0.3">
      <c r="A42" s="50"/>
      <c r="B42" s="218">
        <v>30</v>
      </c>
      <c r="C42" s="228" t="s">
        <v>293</v>
      </c>
      <c r="D42" s="348"/>
      <c r="E42" s="351">
        <v>150000</v>
      </c>
      <c r="F42" s="351">
        <v>342333</v>
      </c>
      <c r="G42" s="348"/>
      <c r="H42" s="439" t="s">
        <v>294</v>
      </c>
      <c r="I42" s="50"/>
    </row>
    <row r="43" spans="1:9" s="22" customFormat="1" x14ac:dyDescent="0.3">
      <c r="A43" s="50"/>
      <c r="B43" s="218">
        <v>31</v>
      </c>
      <c r="C43" s="228" t="s">
        <v>295</v>
      </c>
      <c r="D43" s="348"/>
      <c r="E43" s="348">
        <v>1</v>
      </c>
      <c r="F43" s="348">
        <v>2</v>
      </c>
      <c r="G43" s="348"/>
      <c r="H43" s="439"/>
      <c r="I43" s="50"/>
    </row>
    <row r="44" spans="1:9" s="22" customFormat="1" ht="28.8" x14ac:dyDescent="0.3">
      <c r="A44" s="50"/>
      <c r="B44" s="218">
        <v>32</v>
      </c>
      <c r="C44" s="228" t="s">
        <v>296</v>
      </c>
      <c r="D44" s="348"/>
      <c r="E44" s="348"/>
      <c r="F44" s="348"/>
      <c r="G44" s="348"/>
      <c r="H44" s="317" t="s">
        <v>297</v>
      </c>
      <c r="I44" s="50"/>
    </row>
    <row r="45" spans="1:9" s="22" customFormat="1" x14ac:dyDescent="0.3">
      <c r="A45" s="50"/>
      <c r="B45" s="218">
        <v>33</v>
      </c>
      <c r="C45" s="229" t="s">
        <v>298</v>
      </c>
      <c r="D45" s="348"/>
      <c r="E45" s="348"/>
      <c r="F45" s="348"/>
      <c r="G45" s="348"/>
      <c r="H45" s="443" t="s">
        <v>299</v>
      </c>
      <c r="I45" s="50"/>
    </row>
    <row r="46" spans="1:9" s="22" customFormat="1" x14ac:dyDescent="0.3">
      <c r="A46" s="50"/>
      <c r="B46" s="218">
        <v>34</v>
      </c>
      <c r="C46" s="230" t="s">
        <v>300</v>
      </c>
      <c r="D46" s="348"/>
      <c r="E46" s="348"/>
      <c r="F46" s="348"/>
      <c r="G46" s="348"/>
      <c r="H46" s="444"/>
      <c r="I46" s="50"/>
    </row>
    <row r="47" spans="1:9" s="22" customFormat="1" x14ac:dyDescent="0.3">
      <c r="A47" s="50"/>
      <c r="B47" s="218">
        <v>35</v>
      </c>
      <c r="C47" s="229" t="s">
        <v>301</v>
      </c>
      <c r="D47" s="348"/>
      <c r="E47" s="348"/>
      <c r="F47" s="348"/>
      <c r="G47" s="348"/>
      <c r="H47" s="444"/>
      <c r="I47" s="50"/>
    </row>
    <row r="48" spans="1:9" s="22" customFormat="1" ht="15" thickBot="1" x14ac:dyDescent="0.35">
      <c r="A48" s="50"/>
      <c r="B48" s="224">
        <v>36</v>
      </c>
      <c r="C48" s="231" t="s">
        <v>302</v>
      </c>
      <c r="D48" s="353"/>
      <c r="E48" s="353"/>
      <c r="F48" s="353"/>
      <c r="G48" s="353"/>
      <c r="H48" s="445"/>
      <c r="I48" s="50"/>
    </row>
    <row r="49" spans="1:9" x14ac:dyDescent="0.3">
      <c r="A49" s="23"/>
      <c r="B49" s="23"/>
      <c r="C49" s="23"/>
      <c r="D49" s="23"/>
      <c r="E49" s="23"/>
      <c r="F49" s="23"/>
      <c r="G49" s="23"/>
      <c r="H49" s="23"/>
      <c r="I49" s="23"/>
    </row>
    <row r="50" spans="1:9" ht="29.4" customHeight="1" x14ac:dyDescent="0.3">
      <c r="A50" s="23"/>
      <c r="B50" s="442" t="s">
        <v>303</v>
      </c>
      <c r="C50" s="442"/>
      <c r="D50" s="442"/>
      <c r="E50" s="442"/>
      <c r="F50" s="442"/>
      <c r="G50" s="442"/>
      <c r="H50" s="442"/>
      <c r="I50" s="23"/>
    </row>
    <row r="51" spans="1:9" ht="18" customHeight="1" x14ac:dyDescent="0.3">
      <c r="A51" s="23"/>
      <c r="B51" s="23" t="s">
        <v>304</v>
      </c>
      <c r="C51" s="23"/>
      <c r="D51" s="23"/>
      <c r="E51" s="23"/>
      <c r="F51" s="23"/>
      <c r="G51" s="23"/>
      <c r="H51" s="23"/>
      <c r="I51" s="23"/>
    </row>
    <row r="52" spans="1:9" ht="18" customHeight="1" x14ac:dyDescent="0.3">
      <c r="A52" s="23"/>
      <c r="B52" s="290" t="s">
        <v>305</v>
      </c>
      <c r="C52" s="23"/>
      <c r="D52" s="23"/>
      <c r="E52" s="23"/>
      <c r="F52" s="23"/>
      <c r="G52" s="23"/>
      <c r="H52" s="23"/>
      <c r="I52" s="23"/>
    </row>
    <row r="53" spans="1:9" ht="18" customHeight="1" x14ac:dyDescent="0.3">
      <c r="A53" s="23"/>
      <c r="B53" s="23" t="s">
        <v>306</v>
      </c>
      <c r="C53" s="23"/>
      <c r="D53" s="23"/>
      <c r="E53" s="23"/>
      <c r="F53" s="23"/>
      <c r="G53" s="23"/>
      <c r="H53" s="23"/>
      <c r="I53" s="23"/>
    </row>
    <row r="54" spans="1:9" ht="18" customHeight="1" x14ac:dyDescent="0.3">
      <c r="A54" s="23"/>
      <c r="B54" s="23" t="s">
        <v>307</v>
      </c>
      <c r="C54" s="23"/>
      <c r="D54" s="23"/>
      <c r="E54" s="23"/>
      <c r="F54" s="23"/>
      <c r="G54" s="23"/>
      <c r="H54" s="23"/>
      <c r="I54" s="23"/>
    </row>
    <row r="55" spans="1:9" x14ac:dyDescent="0.3">
      <c r="A55" s="23"/>
      <c r="B55" s="23"/>
      <c r="C55" s="23"/>
      <c r="D55" s="23"/>
      <c r="E55" s="23"/>
      <c r="F55" s="23"/>
      <c r="G55" s="23"/>
      <c r="H55" s="23"/>
      <c r="I55" s="23"/>
    </row>
    <row r="56" spans="1:9" x14ac:dyDescent="0.3">
      <c r="A56" s="23"/>
      <c r="B56" s="23"/>
      <c r="C56" s="23"/>
      <c r="D56" s="23"/>
      <c r="E56" s="23"/>
      <c r="F56" s="23"/>
      <c r="G56" s="23"/>
      <c r="H56" s="23"/>
      <c r="I56" s="23"/>
    </row>
    <row r="57" spans="1:9" x14ac:dyDescent="0.3">
      <c r="A57" s="23"/>
      <c r="B57" s="23"/>
      <c r="C57" s="23"/>
      <c r="D57" s="23"/>
      <c r="E57" s="23"/>
      <c r="F57" s="23"/>
      <c r="G57" s="23"/>
      <c r="H57" s="23"/>
      <c r="I57" s="23"/>
    </row>
    <row r="58" spans="1:9" x14ac:dyDescent="0.3">
      <c r="A58" s="23"/>
      <c r="B58" s="23"/>
      <c r="C58" s="23"/>
      <c r="D58" s="23"/>
      <c r="E58" s="23"/>
      <c r="F58" s="23"/>
      <c r="G58" s="23"/>
      <c r="H58" s="23"/>
      <c r="I58" s="23"/>
    </row>
    <row r="59" spans="1:9" x14ac:dyDescent="0.3">
      <c r="A59" s="23"/>
      <c r="B59" s="23"/>
      <c r="C59" s="23"/>
      <c r="D59" s="23"/>
      <c r="E59" s="23"/>
      <c r="F59" s="23"/>
      <c r="G59" s="23"/>
      <c r="H59" s="23"/>
      <c r="I59" s="23"/>
    </row>
    <row r="60" spans="1:9" x14ac:dyDescent="0.3">
      <c r="A60" s="23"/>
      <c r="B60" s="23"/>
      <c r="C60" s="23"/>
      <c r="D60" s="23"/>
      <c r="E60" s="23"/>
      <c r="F60" s="23"/>
      <c r="G60" s="23"/>
      <c r="H60" s="23"/>
      <c r="I60" s="23"/>
    </row>
    <row r="61" spans="1:9" x14ac:dyDescent="0.3">
      <c r="A61" s="23"/>
      <c r="B61" s="23"/>
      <c r="C61" s="23"/>
      <c r="D61" s="23"/>
      <c r="E61" s="23"/>
      <c r="F61" s="23"/>
      <c r="G61" s="23"/>
      <c r="H61" s="23"/>
      <c r="I61" s="23"/>
    </row>
    <row r="62" spans="1:9" x14ac:dyDescent="0.3">
      <c r="A62" s="23"/>
      <c r="B62" s="23"/>
      <c r="C62" s="23"/>
      <c r="D62" s="23"/>
      <c r="E62" s="23"/>
      <c r="F62" s="23"/>
      <c r="G62" s="23"/>
      <c r="H62" s="23"/>
      <c r="I62" s="23"/>
    </row>
    <row r="63" spans="1:9" x14ac:dyDescent="0.3">
      <c r="A63" s="23"/>
      <c r="B63" s="23"/>
      <c r="C63" s="23"/>
      <c r="D63" s="23"/>
      <c r="E63" s="23"/>
      <c r="F63" s="23"/>
      <c r="G63" s="23"/>
      <c r="H63" s="23"/>
      <c r="I63" s="23"/>
    </row>
    <row r="64" spans="1:9" x14ac:dyDescent="0.3">
      <c r="A64" s="23"/>
      <c r="B64" s="23"/>
      <c r="C64" s="23"/>
      <c r="D64" s="23"/>
      <c r="E64" s="23"/>
      <c r="F64" s="23"/>
      <c r="G64" s="23"/>
      <c r="H64" s="23"/>
      <c r="I64" s="23"/>
    </row>
    <row r="65" spans="1:9" x14ac:dyDescent="0.3">
      <c r="A65" s="23"/>
      <c r="B65" s="23"/>
      <c r="C65" s="23"/>
      <c r="D65" s="23"/>
      <c r="E65" s="23"/>
      <c r="F65" s="23"/>
      <c r="G65" s="23"/>
      <c r="H65" s="23"/>
      <c r="I65" s="23"/>
    </row>
    <row r="66" spans="1:9" x14ac:dyDescent="0.3">
      <c r="A66" s="23"/>
      <c r="B66" s="23"/>
      <c r="C66" s="23"/>
      <c r="D66" s="23"/>
      <c r="E66" s="23"/>
      <c r="F66" s="23"/>
      <c r="G66" s="23"/>
      <c r="H66" s="23"/>
      <c r="I66" s="23"/>
    </row>
  </sheetData>
  <mergeCells count="10">
    <mergeCell ref="B50:H50"/>
    <mergeCell ref="H45:H48"/>
    <mergeCell ref="B37:H37"/>
    <mergeCell ref="B8:G8"/>
    <mergeCell ref="B9:G9"/>
    <mergeCell ref="B5:H5"/>
    <mergeCell ref="H42:H43"/>
    <mergeCell ref="C10:E10"/>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tabSelected="1" topLeftCell="A8" workbookViewId="0">
      <selection activeCell="B36" sqref="B36:E36"/>
    </sheetView>
  </sheetViews>
  <sheetFormatPr defaultRowHeight="14.4" x14ac:dyDescent="0.3"/>
  <cols>
    <col min="1" max="1" width="3.6640625" customWidth="1"/>
    <col min="2" max="2" width="14.33203125" customWidth="1"/>
    <col min="3" max="3" width="21.109375" customWidth="1"/>
    <col min="4" max="4" width="20.6640625" customWidth="1"/>
    <col min="5" max="5" width="16.33203125" customWidth="1"/>
    <col min="6" max="6" width="48.33203125" customWidth="1"/>
    <col min="7" max="7" width="35.33203125" customWidth="1"/>
  </cols>
  <sheetData>
    <row r="1" spans="2:7" ht="10.199999999999999" customHeight="1" x14ac:dyDescent="0.3"/>
    <row r="2" spans="2:7" ht="15.6" x14ac:dyDescent="0.3">
      <c r="B2" s="71" t="str">
        <f>+Přehled!B2</f>
        <v>Czech Asset Investments, a.s.</v>
      </c>
      <c r="D2" s="71"/>
      <c r="F2" s="242" t="s">
        <v>0</v>
      </c>
    </row>
    <row r="3" spans="2:7" ht="10.199999999999999" customHeight="1" x14ac:dyDescent="0.3"/>
    <row r="4" spans="2:7" ht="15.6" x14ac:dyDescent="0.3">
      <c r="B4" s="453" t="s">
        <v>308</v>
      </c>
      <c r="C4" s="454"/>
      <c r="D4" s="454"/>
      <c r="E4" s="454"/>
      <c r="F4" s="455"/>
      <c r="G4" s="65"/>
    </row>
    <row r="5" spans="2:7" ht="44.4" customHeight="1" x14ac:dyDescent="0.3">
      <c r="B5" s="400" t="s">
        <v>309</v>
      </c>
      <c r="C5" s="400"/>
      <c r="D5" s="400"/>
      <c r="E5" s="400"/>
      <c r="F5" s="400"/>
    </row>
    <row r="6" spans="2:7" ht="46.2" customHeight="1" x14ac:dyDescent="0.3">
      <c r="B6" s="398" t="s">
        <v>310</v>
      </c>
      <c r="C6" s="398"/>
      <c r="D6" s="398"/>
      <c r="E6" s="398"/>
      <c r="F6" s="398"/>
    </row>
    <row r="7" spans="2:7" ht="16.2" customHeight="1" x14ac:dyDescent="0.3">
      <c r="B7" s="286" t="s">
        <v>311</v>
      </c>
      <c r="C7" s="58"/>
      <c r="D7" s="58"/>
      <c r="E7" s="58"/>
      <c r="F7" s="58"/>
    </row>
    <row r="8" spans="2:7" ht="22.2" customHeight="1" x14ac:dyDescent="0.3">
      <c r="B8" s="77" t="s">
        <v>312</v>
      </c>
    </row>
    <row r="9" spans="2:7" ht="16.2" customHeight="1" x14ac:dyDescent="0.3">
      <c r="B9" s="38" t="s">
        <v>70</v>
      </c>
      <c r="C9" s="54"/>
      <c r="D9" s="55"/>
      <c r="E9" s="55"/>
      <c r="F9" s="239">
        <f>'IF RM1'!D7</f>
        <v>46022</v>
      </c>
    </row>
    <row r="11" spans="2:7" ht="15" thickBot="1" x14ac:dyDescent="0.35">
      <c r="F11" s="19"/>
    </row>
    <row r="12" spans="2:7" ht="87" customHeight="1" x14ac:dyDescent="0.3">
      <c r="B12" s="146" t="s">
        <v>313</v>
      </c>
      <c r="C12" s="147" t="s">
        <v>314</v>
      </c>
      <c r="D12" s="147" t="s">
        <v>315</v>
      </c>
      <c r="E12" s="292" t="s">
        <v>316</v>
      </c>
      <c r="F12" s="148" t="s">
        <v>317</v>
      </c>
    </row>
    <row r="13" spans="2:7" ht="15" thickBot="1" x14ac:dyDescent="0.35">
      <c r="B13" s="149" t="s">
        <v>71</v>
      </c>
      <c r="C13" s="150" t="s">
        <v>88</v>
      </c>
      <c r="D13" s="150" t="s">
        <v>159</v>
      </c>
      <c r="E13" s="150" t="s">
        <v>318</v>
      </c>
      <c r="F13" s="151" t="s">
        <v>319</v>
      </c>
    </row>
    <row r="14" spans="2:7" x14ac:dyDescent="0.3">
      <c r="B14" s="354" t="s">
        <v>471</v>
      </c>
      <c r="C14" s="354" t="s">
        <v>471</v>
      </c>
      <c r="D14" s="354" t="s">
        <v>471</v>
      </c>
      <c r="E14" s="354" t="s">
        <v>471</v>
      </c>
      <c r="F14" s="354" t="s">
        <v>471</v>
      </c>
    </row>
    <row r="15" spans="2:7" x14ac:dyDescent="0.3">
      <c r="B15" s="232"/>
      <c r="C15" s="232"/>
      <c r="D15" s="232"/>
      <c r="E15" s="232"/>
      <c r="F15" s="232"/>
    </row>
    <row r="16" spans="2:7" x14ac:dyDescent="0.3">
      <c r="B16" s="232"/>
      <c r="C16" s="232"/>
      <c r="D16" s="232"/>
      <c r="E16" s="232"/>
      <c r="F16" s="232"/>
    </row>
    <row r="17" spans="2:6" x14ac:dyDescent="0.3">
      <c r="B17" s="232"/>
      <c r="C17" s="232"/>
      <c r="D17" s="232"/>
      <c r="E17" s="232"/>
      <c r="F17" s="232"/>
    </row>
    <row r="19" spans="2:6" ht="37.200000000000003" customHeight="1" x14ac:dyDescent="0.3">
      <c r="B19" s="457" t="s">
        <v>320</v>
      </c>
      <c r="C19" s="457"/>
      <c r="D19" s="457"/>
      <c r="E19" s="457"/>
      <c r="F19" s="457"/>
    </row>
    <row r="20" spans="2:6" ht="15" customHeight="1" x14ac:dyDescent="0.3">
      <c r="B20" s="2"/>
    </row>
    <row r="21" spans="2:6" x14ac:dyDescent="0.3">
      <c r="B21" s="16" t="s">
        <v>321</v>
      </c>
      <c r="C21" s="17"/>
      <c r="D21" s="17"/>
      <c r="E21" s="17"/>
      <c r="F21" s="17"/>
    </row>
    <row r="22" spans="2:6" x14ac:dyDescent="0.3">
      <c r="B22" s="17" t="s">
        <v>322</v>
      </c>
      <c r="C22" s="17"/>
      <c r="D22" s="17"/>
      <c r="E22" s="17"/>
      <c r="F22" s="17"/>
    </row>
    <row r="23" spans="2:6" ht="32.4" customHeight="1" x14ac:dyDescent="0.3">
      <c r="B23" s="17"/>
      <c r="C23" s="456" t="s">
        <v>323</v>
      </c>
      <c r="D23" s="456"/>
      <c r="E23" s="456"/>
      <c r="F23" s="456"/>
    </row>
    <row r="24" spans="2:6" ht="33.6" customHeight="1" x14ac:dyDescent="0.3">
      <c r="B24" s="17"/>
      <c r="C24" s="456" t="s">
        <v>324</v>
      </c>
      <c r="D24" s="456"/>
      <c r="E24" s="456"/>
      <c r="F24" s="456"/>
    </row>
    <row r="25" spans="2:6" ht="31.2" customHeight="1" x14ac:dyDescent="0.3">
      <c r="B25" s="456" t="s">
        <v>325</v>
      </c>
      <c r="C25" s="456"/>
      <c r="D25" s="456"/>
      <c r="E25" s="456"/>
      <c r="F25" s="456"/>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B36" sqref="B36:E36"/>
    </sheetView>
  </sheetViews>
  <sheetFormatPr defaultColWidth="9.109375" defaultRowHeight="14.4" x14ac:dyDescent="0.3"/>
  <cols>
    <col min="1" max="1" width="3.6640625" style="10" customWidth="1"/>
    <col min="2" max="2" width="7.44140625" style="10" customWidth="1"/>
    <col min="3" max="3" width="82" style="10" customWidth="1"/>
    <col min="4" max="4" width="22.5546875" style="10" customWidth="1"/>
    <col min="5" max="5" width="17.88671875" style="10" customWidth="1"/>
    <col min="6" max="6" width="17.44140625" style="10" customWidth="1"/>
    <col min="7" max="7" width="15.6640625" style="10" customWidth="1"/>
    <col min="8" max="16384" width="9.109375" style="10"/>
  </cols>
  <sheetData>
    <row r="1" spans="1:7" ht="10.199999999999999" customHeight="1" x14ac:dyDescent="0.3">
      <c r="A1" s="23"/>
      <c r="B1" s="34"/>
      <c r="C1" s="34"/>
      <c r="D1" s="23"/>
      <c r="E1" s="23"/>
      <c r="F1" s="23"/>
      <c r="G1" s="23"/>
    </row>
    <row r="2" spans="1:7" ht="15.6" x14ac:dyDescent="0.3">
      <c r="A2" s="23"/>
      <c r="B2" s="71" t="str">
        <f>+Přehled!B2</f>
        <v>Czech Asset Investments, a.s.</v>
      </c>
      <c r="C2" s="34"/>
      <c r="D2" s="242" t="s">
        <v>0</v>
      </c>
      <c r="E2" s="23"/>
      <c r="F2" s="23"/>
      <c r="G2" s="23"/>
    </row>
    <row r="3" spans="1:7" ht="10.199999999999999" customHeight="1" x14ac:dyDescent="0.3">
      <c r="A3" s="23"/>
      <c r="B3" s="34"/>
      <c r="C3" s="34"/>
      <c r="D3" s="23"/>
      <c r="E3" s="23"/>
      <c r="F3" s="23"/>
      <c r="G3" s="23"/>
    </row>
    <row r="4" spans="1:7" ht="15.6" x14ac:dyDescent="0.3">
      <c r="A4" s="23"/>
      <c r="B4" s="459" t="s">
        <v>326</v>
      </c>
      <c r="C4" s="459"/>
      <c r="D4" s="459"/>
      <c r="E4" s="65"/>
      <c r="F4" s="23"/>
      <c r="G4" s="23"/>
    </row>
    <row r="5" spans="1:7" ht="49.2" customHeight="1" x14ac:dyDescent="0.3">
      <c r="A5" s="34"/>
      <c r="B5" s="400" t="s">
        <v>327</v>
      </c>
      <c r="C5" s="400"/>
      <c r="D5" s="400"/>
      <c r="E5" s="34"/>
      <c r="F5" s="23"/>
      <c r="G5" s="23"/>
    </row>
    <row r="6" spans="1:7" ht="46.95" customHeight="1" x14ac:dyDescent="0.3">
      <c r="A6" s="34"/>
      <c r="B6" s="398" t="s">
        <v>310</v>
      </c>
      <c r="C6" s="398"/>
      <c r="D6" s="398"/>
      <c r="E6" s="34"/>
      <c r="F6" s="23"/>
      <c r="G6" s="23"/>
    </row>
    <row r="7" spans="1:7" ht="24" customHeight="1" x14ac:dyDescent="0.3">
      <c r="A7" s="34"/>
      <c r="B7" s="77" t="s">
        <v>328</v>
      </c>
      <c r="C7" s="34"/>
      <c r="D7" s="34"/>
      <c r="E7" s="34"/>
      <c r="F7" s="23"/>
      <c r="G7" s="23"/>
    </row>
    <row r="8" spans="1:7" x14ac:dyDescent="0.3">
      <c r="A8" s="34"/>
      <c r="B8" s="38" t="s">
        <v>70</v>
      </c>
      <c r="C8" s="54"/>
      <c r="D8" s="56">
        <f>'IF RM1'!D7</f>
        <v>46022</v>
      </c>
      <c r="E8" s="34"/>
      <c r="F8" s="23"/>
      <c r="G8" s="23"/>
    </row>
    <row r="9" spans="1:7" x14ac:dyDescent="0.3">
      <c r="A9" s="23"/>
      <c r="B9" s="23"/>
      <c r="C9" s="48"/>
      <c r="D9" s="23"/>
      <c r="E9" s="23"/>
      <c r="F9" s="23"/>
      <c r="G9" s="23"/>
    </row>
    <row r="10" spans="1:7" x14ac:dyDescent="0.3">
      <c r="A10" s="23"/>
      <c r="B10" s="458" t="s">
        <v>329</v>
      </c>
      <c r="C10" s="458"/>
      <c r="D10" s="458"/>
      <c r="E10" s="23"/>
      <c r="F10" s="23"/>
      <c r="G10" s="23"/>
    </row>
    <row r="11" spans="1:7" ht="15" thickBot="1" x14ac:dyDescent="0.35">
      <c r="A11" s="23"/>
      <c r="B11" s="23"/>
      <c r="C11" s="23"/>
      <c r="D11" s="23"/>
      <c r="E11" s="23"/>
      <c r="F11" s="23"/>
      <c r="G11" s="23"/>
    </row>
    <row r="12" spans="1:7" ht="15" thickBot="1" x14ac:dyDescent="0.35">
      <c r="A12" s="23"/>
      <c r="B12" s="355" t="s">
        <v>330</v>
      </c>
      <c r="C12" s="359" t="s">
        <v>225</v>
      </c>
      <c r="D12" s="154" t="s">
        <v>331</v>
      </c>
      <c r="E12" s="23"/>
      <c r="F12" s="23"/>
      <c r="G12" s="23"/>
    </row>
    <row r="13" spans="1:7" x14ac:dyDescent="0.3">
      <c r="A13" s="23"/>
      <c r="B13" s="356">
        <v>1</v>
      </c>
      <c r="C13" s="360" t="s">
        <v>332</v>
      </c>
      <c r="D13" s="361" t="s">
        <v>471</v>
      </c>
      <c r="E13" s="23"/>
      <c r="F13" s="23"/>
      <c r="G13" s="23"/>
    </row>
    <row r="14" spans="1:7" x14ac:dyDescent="0.3">
      <c r="A14" s="23"/>
      <c r="B14" s="357">
        <v>2</v>
      </c>
      <c r="C14" s="362" t="s">
        <v>333</v>
      </c>
      <c r="D14" s="361" t="s">
        <v>471</v>
      </c>
      <c r="E14" s="23"/>
      <c r="F14" s="23"/>
      <c r="G14" s="23"/>
    </row>
    <row r="15" spans="1:7" ht="28.8" x14ac:dyDescent="0.3">
      <c r="A15" s="23"/>
      <c r="B15" s="357">
        <v>3</v>
      </c>
      <c r="C15" s="363" t="s">
        <v>334</v>
      </c>
      <c r="D15" s="361" t="s">
        <v>471</v>
      </c>
      <c r="E15" s="23"/>
      <c r="F15" s="23"/>
      <c r="G15" s="23"/>
    </row>
    <row r="16" spans="1:7" x14ac:dyDescent="0.3">
      <c r="A16" s="23"/>
      <c r="B16" s="357">
        <v>4</v>
      </c>
      <c r="C16" s="364" t="s">
        <v>335</v>
      </c>
      <c r="D16" s="361" t="s">
        <v>471</v>
      </c>
      <c r="E16" s="23"/>
      <c r="F16" s="23"/>
      <c r="G16" s="23"/>
    </row>
    <row r="17" spans="1:7" x14ac:dyDescent="0.3">
      <c r="A17" s="23"/>
      <c r="B17" s="357">
        <v>5</v>
      </c>
      <c r="C17" s="364" t="s">
        <v>336</v>
      </c>
      <c r="D17" s="361" t="s">
        <v>471</v>
      </c>
      <c r="E17" s="23"/>
      <c r="F17" s="23"/>
      <c r="G17" s="23"/>
    </row>
    <row r="18" spans="1:7" x14ac:dyDescent="0.3">
      <c r="A18" s="23"/>
      <c r="B18" s="357">
        <v>6</v>
      </c>
      <c r="C18" s="364" t="s">
        <v>337</v>
      </c>
      <c r="D18" s="361" t="s">
        <v>471</v>
      </c>
      <c r="E18" s="23"/>
      <c r="F18" s="23"/>
      <c r="G18" s="23"/>
    </row>
    <row r="19" spans="1:7" ht="28.8" x14ac:dyDescent="0.3">
      <c r="A19" s="23"/>
      <c r="B19" s="357">
        <v>7</v>
      </c>
      <c r="C19" s="364" t="s">
        <v>338</v>
      </c>
      <c r="D19" s="361" t="s">
        <v>471</v>
      </c>
      <c r="E19" s="23"/>
      <c r="F19" s="23"/>
      <c r="G19" s="23"/>
    </row>
    <row r="20" spans="1:7" ht="15" thickBot="1" x14ac:dyDescent="0.35">
      <c r="A20" s="23"/>
      <c r="B20" s="358">
        <v>8</v>
      </c>
      <c r="C20" s="365" t="s">
        <v>339</v>
      </c>
      <c r="D20" s="366" t="s">
        <v>471</v>
      </c>
      <c r="E20" s="23"/>
      <c r="F20" s="23"/>
      <c r="G20" s="23"/>
    </row>
    <row r="21" spans="1:7" x14ac:dyDescent="0.3">
      <c r="A21" s="23"/>
      <c r="B21" s="59"/>
      <c r="C21" s="59"/>
      <c r="D21" s="60"/>
      <c r="E21" s="23"/>
      <c r="F21" s="23"/>
      <c r="G21" s="23"/>
    </row>
    <row r="22" spans="1:7" x14ac:dyDescent="0.3">
      <c r="A22" s="23"/>
      <c r="B22" s="59"/>
      <c r="C22" s="59"/>
      <c r="D22" s="60"/>
      <c r="E22" s="23"/>
      <c r="F22" s="23"/>
      <c r="G22" s="23"/>
    </row>
    <row r="23" spans="1:7" x14ac:dyDescent="0.3">
      <c r="A23" s="23"/>
      <c r="B23" s="59"/>
      <c r="C23" s="59"/>
      <c r="D23" s="60"/>
      <c r="E23" s="23"/>
      <c r="F23" s="23"/>
      <c r="G23" s="23"/>
    </row>
    <row r="24" spans="1:7" x14ac:dyDescent="0.3">
      <c r="A24" s="23"/>
      <c r="B24" s="458" t="s">
        <v>340</v>
      </c>
      <c r="C24" s="458"/>
      <c r="D24" s="458"/>
      <c r="E24" s="458"/>
      <c r="F24" s="23"/>
      <c r="G24" s="23"/>
    </row>
    <row r="25" spans="1:7" ht="15" thickBot="1" x14ac:dyDescent="0.35">
      <c r="A25" s="23"/>
      <c r="B25" s="23"/>
      <c r="C25" s="23"/>
      <c r="D25" s="23"/>
      <c r="E25" s="23"/>
      <c r="F25" s="23"/>
      <c r="G25" s="23"/>
    </row>
    <row r="26" spans="1:7" ht="15" thickBot="1" x14ac:dyDescent="0.35">
      <c r="A26" s="23"/>
      <c r="B26" s="355" t="s">
        <v>330</v>
      </c>
      <c r="C26" s="359" t="s">
        <v>225</v>
      </c>
      <c r="D26" s="155" t="s">
        <v>341</v>
      </c>
      <c r="E26" s="154" t="s">
        <v>342</v>
      </c>
      <c r="F26" s="23"/>
      <c r="G26" s="23"/>
    </row>
    <row r="27" spans="1:7" x14ac:dyDescent="0.3">
      <c r="A27" s="23"/>
      <c r="B27" s="367">
        <v>1</v>
      </c>
      <c r="C27" s="370" t="s">
        <v>343</v>
      </c>
      <c r="D27" s="354" t="s">
        <v>471</v>
      </c>
      <c r="E27" s="361" t="s">
        <v>471</v>
      </c>
      <c r="F27" s="23"/>
      <c r="G27" s="23"/>
    </row>
    <row r="28" spans="1:7" x14ac:dyDescent="0.3">
      <c r="A28" s="23"/>
      <c r="B28" s="368">
        <v>2</v>
      </c>
      <c r="C28" s="371" t="s">
        <v>344</v>
      </c>
      <c r="D28" s="354" t="s">
        <v>471</v>
      </c>
      <c r="E28" s="361" t="s">
        <v>471</v>
      </c>
      <c r="F28" s="23"/>
      <c r="G28" s="23"/>
    </row>
    <row r="29" spans="1:7" x14ac:dyDescent="0.3">
      <c r="A29" s="23"/>
      <c r="B29" s="368">
        <v>3</v>
      </c>
      <c r="C29" s="372" t="s">
        <v>345</v>
      </c>
      <c r="D29" s="354" t="s">
        <v>471</v>
      </c>
      <c r="E29" s="361" t="s">
        <v>471</v>
      </c>
      <c r="F29" s="23"/>
      <c r="G29" s="23"/>
    </row>
    <row r="30" spans="1:7" x14ac:dyDescent="0.3">
      <c r="A30" s="23"/>
      <c r="B30" s="368">
        <v>4</v>
      </c>
      <c r="C30" s="372" t="s">
        <v>346</v>
      </c>
      <c r="D30" s="354" t="s">
        <v>471</v>
      </c>
      <c r="E30" s="361" t="s">
        <v>471</v>
      </c>
      <c r="F30" s="23"/>
      <c r="G30" s="23"/>
    </row>
    <row r="31" spans="1:7" ht="15" thickBot="1" x14ac:dyDescent="0.35">
      <c r="A31" s="23"/>
      <c r="B31" s="369">
        <v>5</v>
      </c>
      <c r="C31" s="373" t="s">
        <v>347</v>
      </c>
      <c r="D31" s="374" t="s">
        <v>471</v>
      </c>
      <c r="E31" s="366" t="s">
        <v>471</v>
      </c>
      <c r="F31" s="23"/>
      <c r="G31" s="23"/>
    </row>
    <row r="32" spans="1:7" x14ac:dyDescent="0.3">
      <c r="A32" s="23"/>
      <c r="B32" s="23"/>
      <c r="C32" s="23"/>
      <c r="D32" s="23"/>
      <c r="E32" s="23"/>
      <c r="F32" s="23"/>
      <c r="G32" s="23"/>
    </row>
    <row r="33" spans="1:7" x14ac:dyDescent="0.3">
      <c r="A33" s="23"/>
      <c r="B33" s="23"/>
      <c r="C33" s="23"/>
      <c r="D33" s="23"/>
      <c r="E33" s="23"/>
      <c r="F33" s="23"/>
      <c r="G33" s="23"/>
    </row>
    <row r="34" spans="1:7" x14ac:dyDescent="0.3">
      <c r="A34" s="23"/>
      <c r="B34" s="23"/>
      <c r="C34" s="23"/>
      <c r="D34" s="23"/>
      <c r="E34" s="23"/>
      <c r="F34" s="23"/>
      <c r="G34" s="23"/>
    </row>
    <row r="35" spans="1:7" x14ac:dyDescent="0.3">
      <c r="A35" s="23"/>
      <c r="B35" s="458" t="s">
        <v>348</v>
      </c>
      <c r="C35" s="458"/>
      <c r="D35" s="458"/>
      <c r="E35" s="23"/>
      <c r="F35" s="23"/>
      <c r="G35" s="23"/>
    </row>
    <row r="36" spans="1:7" ht="15" thickBot="1" x14ac:dyDescent="0.35">
      <c r="A36" s="23"/>
      <c r="B36" s="23"/>
      <c r="C36" s="23"/>
      <c r="D36" s="23"/>
      <c r="E36" s="23"/>
      <c r="F36" s="23"/>
      <c r="G36" s="23"/>
    </row>
    <row r="37" spans="1:7" ht="15" thickBot="1" x14ac:dyDescent="0.35">
      <c r="A37" s="23"/>
      <c r="B37" s="355" t="s">
        <v>330</v>
      </c>
      <c r="C37" s="359" t="s">
        <v>225</v>
      </c>
      <c r="D37" s="154" t="s">
        <v>331</v>
      </c>
      <c r="E37" s="23"/>
      <c r="F37" s="23"/>
      <c r="G37" s="23"/>
    </row>
    <row r="38" spans="1:7" x14ac:dyDescent="0.3">
      <c r="A38" s="23"/>
      <c r="B38" s="367">
        <v>1</v>
      </c>
      <c r="C38" s="370" t="s">
        <v>349</v>
      </c>
      <c r="D38" s="361" t="s">
        <v>471</v>
      </c>
      <c r="E38" s="23"/>
      <c r="F38" s="23"/>
      <c r="G38" s="23"/>
    </row>
    <row r="39" spans="1:7" x14ac:dyDescent="0.3">
      <c r="A39" s="23"/>
      <c r="B39" s="368">
        <v>2</v>
      </c>
      <c r="C39" s="375" t="s">
        <v>350</v>
      </c>
      <c r="D39" s="361" t="s">
        <v>471</v>
      </c>
      <c r="E39" s="23"/>
      <c r="F39" s="23"/>
      <c r="G39" s="23"/>
    </row>
    <row r="40" spans="1:7" ht="28.8" x14ac:dyDescent="0.3">
      <c r="A40" s="23"/>
      <c r="B40" s="368">
        <v>3</v>
      </c>
      <c r="C40" s="375" t="s">
        <v>351</v>
      </c>
      <c r="D40" s="361" t="s">
        <v>471</v>
      </c>
      <c r="E40" s="23"/>
      <c r="F40" s="23"/>
      <c r="G40" s="23"/>
    </row>
    <row r="41" spans="1:7" x14ac:dyDescent="0.3">
      <c r="A41" s="23"/>
      <c r="B41" s="368">
        <v>4</v>
      </c>
      <c r="C41" s="375" t="s">
        <v>352</v>
      </c>
      <c r="D41" s="361" t="s">
        <v>471</v>
      </c>
      <c r="E41" s="23"/>
      <c r="F41" s="23"/>
      <c r="G41" s="23"/>
    </row>
    <row r="42" spans="1:7" x14ac:dyDescent="0.3">
      <c r="A42" s="23"/>
      <c r="B42" s="368">
        <v>5</v>
      </c>
      <c r="C42" s="375" t="s">
        <v>353</v>
      </c>
      <c r="D42" s="361" t="s">
        <v>471</v>
      </c>
      <c r="E42" s="23"/>
      <c r="F42" s="23"/>
      <c r="G42" s="23"/>
    </row>
    <row r="43" spans="1:7" ht="15" thickBot="1" x14ac:dyDescent="0.35">
      <c r="A43" s="23"/>
      <c r="B43" s="369">
        <v>6</v>
      </c>
      <c r="C43" s="376" t="s">
        <v>354</v>
      </c>
      <c r="D43" s="366" t="s">
        <v>471</v>
      </c>
      <c r="E43" s="23"/>
      <c r="F43" s="23"/>
      <c r="G43" s="23"/>
    </row>
    <row r="44" spans="1:7" x14ac:dyDescent="0.3">
      <c r="A44" s="23"/>
      <c r="B44" s="61"/>
      <c r="C44" s="61"/>
      <c r="D44" s="60"/>
      <c r="E44" s="23"/>
      <c r="F44" s="23"/>
      <c r="G44" s="23"/>
    </row>
    <row r="45" spans="1:7" x14ac:dyDescent="0.3">
      <c r="A45" s="23"/>
      <c r="B45" s="61"/>
      <c r="C45" s="61"/>
      <c r="D45" s="60"/>
      <c r="E45" s="23"/>
      <c r="F45" s="23"/>
      <c r="G45" s="23"/>
    </row>
    <row r="46" spans="1:7" x14ac:dyDescent="0.3">
      <c r="A46" s="23"/>
      <c r="B46" s="61"/>
      <c r="C46" s="61"/>
      <c r="D46" s="60"/>
      <c r="E46" s="23"/>
      <c r="F46" s="23"/>
      <c r="G46" s="23"/>
    </row>
    <row r="47" spans="1:7" x14ac:dyDescent="0.3">
      <c r="A47" s="23"/>
      <c r="B47" s="458" t="s">
        <v>355</v>
      </c>
      <c r="C47" s="458"/>
      <c r="D47" s="458"/>
      <c r="E47" s="458"/>
      <c r="F47" s="458"/>
      <c r="G47" s="458"/>
    </row>
    <row r="48" spans="1:7" ht="15" thickBot="1" x14ac:dyDescent="0.35">
      <c r="A48" s="23"/>
      <c r="B48" s="61"/>
      <c r="C48" s="61"/>
      <c r="D48" s="60"/>
      <c r="E48" s="23"/>
      <c r="F48" s="23"/>
      <c r="G48" s="23"/>
    </row>
    <row r="49" spans="1:7" ht="15" thickBot="1" x14ac:dyDescent="0.35">
      <c r="A49" s="23"/>
      <c r="B49" s="355" t="s">
        <v>330</v>
      </c>
      <c r="C49" s="359" t="s">
        <v>225</v>
      </c>
      <c r="D49" s="155" t="s">
        <v>356</v>
      </c>
      <c r="E49" s="155" t="s">
        <v>357</v>
      </c>
      <c r="F49" s="155" t="s">
        <v>358</v>
      </c>
      <c r="G49" s="154" t="s">
        <v>359</v>
      </c>
    </row>
    <row r="50" spans="1:7" x14ac:dyDescent="0.3">
      <c r="A50" s="23"/>
      <c r="B50" s="367">
        <v>1</v>
      </c>
      <c r="C50" s="370" t="s">
        <v>360</v>
      </c>
      <c r="D50" s="354" t="s">
        <v>471</v>
      </c>
      <c r="E50" s="354" t="s">
        <v>471</v>
      </c>
      <c r="F50" s="354" t="s">
        <v>471</v>
      </c>
      <c r="G50" s="361" t="s">
        <v>471</v>
      </c>
    </row>
    <row r="51" spans="1:7" x14ac:dyDescent="0.3">
      <c r="A51" s="23"/>
      <c r="B51" s="368">
        <v>2</v>
      </c>
      <c r="C51" s="372" t="s">
        <v>361</v>
      </c>
      <c r="D51" s="354" t="s">
        <v>471</v>
      </c>
      <c r="E51" s="354" t="s">
        <v>471</v>
      </c>
      <c r="F51" s="354" t="s">
        <v>471</v>
      </c>
      <c r="G51" s="361" t="s">
        <v>471</v>
      </c>
    </row>
    <row r="52" spans="1:7" x14ac:dyDescent="0.3">
      <c r="A52" s="23"/>
      <c r="B52" s="368">
        <v>3</v>
      </c>
      <c r="C52" s="372" t="s">
        <v>362</v>
      </c>
      <c r="D52" s="354" t="s">
        <v>471</v>
      </c>
      <c r="E52" s="354" t="s">
        <v>471</v>
      </c>
      <c r="F52" s="354" t="s">
        <v>471</v>
      </c>
      <c r="G52" s="361" t="s">
        <v>471</v>
      </c>
    </row>
    <row r="53" spans="1:7" x14ac:dyDescent="0.3">
      <c r="A53" s="23"/>
      <c r="B53" s="368">
        <v>4</v>
      </c>
      <c r="C53" s="372" t="s">
        <v>363</v>
      </c>
      <c r="D53" s="354" t="s">
        <v>471</v>
      </c>
      <c r="E53" s="354" t="s">
        <v>471</v>
      </c>
      <c r="F53" s="354" t="s">
        <v>471</v>
      </c>
      <c r="G53" s="361" t="s">
        <v>471</v>
      </c>
    </row>
    <row r="54" spans="1:7" x14ac:dyDescent="0.3">
      <c r="A54" s="23"/>
      <c r="B54" s="368">
        <v>5</v>
      </c>
      <c r="C54" s="372" t="s">
        <v>364</v>
      </c>
      <c r="D54" s="354" t="s">
        <v>471</v>
      </c>
      <c r="E54" s="354" t="s">
        <v>471</v>
      </c>
      <c r="F54" s="354" t="s">
        <v>471</v>
      </c>
      <c r="G54" s="361" t="s">
        <v>471</v>
      </c>
    </row>
    <row r="55" spans="1:7" x14ac:dyDescent="0.3">
      <c r="A55" s="23"/>
      <c r="B55" s="368">
        <v>6</v>
      </c>
      <c r="C55" s="372" t="s">
        <v>365</v>
      </c>
      <c r="D55" s="354" t="s">
        <v>471</v>
      </c>
      <c r="E55" s="354" t="s">
        <v>471</v>
      </c>
      <c r="F55" s="354" t="s">
        <v>471</v>
      </c>
      <c r="G55" s="361" t="s">
        <v>471</v>
      </c>
    </row>
    <row r="56" spans="1:7" x14ac:dyDescent="0.3">
      <c r="A56" s="23"/>
      <c r="B56" s="377">
        <v>7</v>
      </c>
      <c r="C56" s="372" t="s">
        <v>366</v>
      </c>
      <c r="D56" s="354" t="s">
        <v>471</v>
      </c>
      <c r="E56" s="354" t="s">
        <v>471</v>
      </c>
      <c r="F56" s="354" t="s">
        <v>471</v>
      </c>
      <c r="G56" s="361" t="s">
        <v>471</v>
      </c>
    </row>
    <row r="57" spans="1:7" ht="15" thickBot="1" x14ac:dyDescent="0.35">
      <c r="A57" s="23"/>
      <c r="B57" s="378">
        <v>8</v>
      </c>
      <c r="C57" s="379" t="s">
        <v>367</v>
      </c>
      <c r="D57" s="374" t="s">
        <v>471</v>
      </c>
      <c r="E57" s="374" t="s">
        <v>471</v>
      </c>
      <c r="F57" s="374" t="s">
        <v>471</v>
      </c>
      <c r="G57" s="366" t="s">
        <v>471</v>
      </c>
    </row>
    <row r="58" spans="1:7" x14ac:dyDescent="0.3">
      <c r="A58" s="23"/>
      <c r="B58" s="23"/>
      <c r="C58" s="23"/>
      <c r="D58" s="23"/>
      <c r="E58" s="23"/>
      <c r="F58" s="23"/>
      <c r="G58" s="23"/>
    </row>
    <row r="59" spans="1:7" x14ac:dyDescent="0.3">
      <c r="A59" s="23"/>
      <c r="B59" s="23"/>
      <c r="C59" s="23"/>
      <c r="D59" s="23"/>
      <c r="E59" s="23"/>
      <c r="F59" s="23"/>
      <c r="G59" s="23"/>
    </row>
    <row r="60" spans="1:7" x14ac:dyDescent="0.3">
      <c r="A60" s="23"/>
      <c r="B60" s="23"/>
      <c r="C60" s="23"/>
      <c r="D60" s="23"/>
      <c r="E60" s="23"/>
      <c r="F60" s="23"/>
      <c r="G60" s="23"/>
    </row>
    <row r="61" spans="1:7" x14ac:dyDescent="0.3">
      <c r="A61" s="23"/>
      <c r="B61" s="458" t="s">
        <v>368</v>
      </c>
      <c r="C61" s="458"/>
      <c r="D61" s="458"/>
      <c r="E61" s="23"/>
      <c r="F61" s="23"/>
      <c r="G61" s="23"/>
    </row>
    <row r="62" spans="1:7" ht="15" thickBot="1" x14ac:dyDescent="0.35">
      <c r="A62" s="23"/>
      <c r="B62" s="23"/>
      <c r="C62" s="23"/>
      <c r="D62" s="23"/>
      <c r="E62" s="23"/>
      <c r="F62" s="23"/>
      <c r="G62" s="23"/>
    </row>
    <row r="63" spans="1:7" ht="15" thickBot="1" x14ac:dyDescent="0.35">
      <c r="A63" s="23"/>
      <c r="B63" s="152" t="s">
        <v>330</v>
      </c>
      <c r="C63" s="153" t="s">
        <v>225</v>
      </c>
      <c r="D63" s="154" t="s">
        <v>331</v>
      </c>
      <c r="E63" s="23"/>
      <c r="F63" s="23"/>
      <c r="G63" s="23"/>
    </row>
    <row r="64" spans="1:7" x14ac:dyDescent="0.3">
      <c r="A64" s="23"/>
      <c r="B64" s="233">
        <v>1</v>
      </c>
      <c r="C64" s="234" t="s">
        <v>369</v>
      </c>
      <c r="D64" s="361" t="s">
        <v>471</v>
      </c>
      <c r="E64" s="23"/>
      <c r="F64" s="23"/>
      <c r="G64" s="23"/>
    </row>
    <row r="65" spans="1:7" ht="15" thickBot="1" x14ac:dyDescent="0.35">
      <c r="A65" s="23"/>
      <c r="B65" s="236">
        <v>2</v>
      </c>
      <c r="C65" s="235" t="s">
        <v>370</v>
      </c>
      <c r="D65" s="366" t="s">
        <v>471</v>
      </c>
      <c r="E65" s="23"/>
      <c r="F65" s="23"/>
      <c r="G65" s="23"/>
    </row>
    <row r="66" spans="1:7" ht="24" customHeight="1" x14ac:dyDescent="0.3">
      <c r="A66" s="23"/>
      <c r="B66" s="23"/>
      <c r="C66" s="23"/>
      <c r="D66" s="23"/>
      <c r="E66" s="23"/>
      <c r="F66" s="23"/>
      <c r="G66" s="23"/>
    </row>
    <row r="67" spans="1:7" ht="32.4" customHeight="1" x14ac:dyDescent="0.3">
      <c r="A67" s="23"/>
      <c r="B67" s="460" t="s">
        <v>320</v>
      </c>
      <c r="C67" s="460"/>
      <c r="D67" s="460"/>
      <c r="E67" s="23"/>
      <c r="F67" s="23"/>
      <c r="G67" s="23"/>
    </row>
    <row r="68" spans="1:7" x14ac:dyDescent="0.3">
      <c r="A68" s="23"/>
      <c r="B68" s="23"/>
      <c r="C68" s="23"/>
      <c r="D68" s="23"/>
      <c r="E68" s="23"/>
      <c r="F68" s="23"/>
      <c r="G68" s="23"/>
    </row>
    <row r="69" spans="1:7" x14ac:dyDescent="0.3">
      <c r="A69" s="23"/>
      <c r="B69" s="16" t="s">
        <v>321</v>
      </c>
      <c r="C69" s="17"/>
      <c r="D69" s="17"/>
      <c r="E69" s="17"/>
      <c r="F69" s="17"/>
      <c r="G69" s="23"/>
    </row>
    <row r="70" spans="1:7" x14ac:dyDescent="0.3">
      <c r="A70" s="23"/>
      <c r="B70" s="17" t="s">
        <v>322</v>
      </c>
      <c r="C70" s="17"/>
      <c r="D70" s="17"/>
      <c r="E70" s="17"/>
      <c r="F70" s="17"/>
      <c r="G70" s="23"/>
    </row>
    <row r="71" spans="1:7" ht="27.6" customHeight="1" x14ac:dyDescent="0.3">
      <c r="A71" s="23"/>
      <c r="B71" s="17"/>
      <c r="C71" s="456" t="s">
        <v>323</v>
      </c>
      <c r="D71" s="456"/>
      <c r="E71" s="47"/>
      <c r="F71" s="47"/>
      <c r="G71" s="23"/>
    </row>
    <row r="72" spans="1:7" ht="31.2" customHeight="1" x14ac:dyDescent="0.3">
      <c r="A72" s="23"/>
      <c r="B72" s="17"/>
      <c r="C72" s="456" t="s">
        <v>324</v>
      </c>
      <c r="D72" s="456"/>
      <c r="E72" s="47"/>
      <c r="F72" s="47"/>
      <c r="G72" s="23"/>
    </row>
    <row r="73" spans="1:7" ht="33.6" customHeight="1" x14ac:dyDescent="0.3">
      <c r="A73" s="23"/>
      <c r="B73" s="456" t="s">
        <v>325</v>
      </c>
      <c r="C73" s="456"/>
      <c r="D73" s="456"/>
      <c r="E73" s="47"/>
      <c r="F73" s="47"/>
      <c r="G73" s="23"/>
    </row>
    <row r="74" spans="1:7" x14ac:dyDescent="0.3">
      <c r="A74" s="23"/>
      <c r="B74" s="23"/>
      <c r="C74" s="23"/>
      <c r="D74" s="23"/>
      <c r="E74" s="23"/>
      <c r="F74" s="23"/>
      <c r="G74" s="23"/>
    </row>
    <row r="75" spans="1:7" x14ac:dyDescent="0.3">
      <c r="A75" s="23"/>
      <c r="B75" s="23"/>
      <c r="C75" s="23"/>
      <c r="D75" s="23"/>
      <c r="E75" s="23"/>
      <c r="F75" s="23"/>
      <c r="G75" s="23"/>
    </row>
    <row r="76" spans="1:7" x14ac:dyDescent="0.3">
      <c r="A76" s="23"/>
      <c r="B76" s="23"/>
      <c r="C76" s="23"/>
      <c r="D76" s="23"/>
      <c r="E76" s="23"/>
      <c r="F76" s="23"/>
      <c r="G76" s="23"/>
    </row>
    <row r="77" spans="1:7" x14ac:dyDescent="0.3">
      <c r="A77" s="23"/>
      <c r="B77" s="23"/>
      <c r="C77" s="23"/>
      <c r="D77" s="23"/>
      <c r="E77" s="23"/>
      <c r="F77" s="23"/>
      <c r="G77" s="23"/>
    </row>
    <row r="78" spans="1:7" x14ac:dyDescent="0.3">
      <c r="A78" s="23"/>
      <c r="B78" s="23"/>
      <c r="C78" s="23"/>
      <c r="D78" s="23"/>
      <c r="E78" s="23"/>
      <c r="F78" s="23"/>
      <c r="G78" s="23"/>
    </row>
    <row r="79" spans="1:7" x14ac:dyDescent="0.3">
      <c r="A79" s="23"/>
      <c r="B79" s="23"/>
      <c r="C79" s="23"/>
      <c r="D79" s="23"/>
      <c r="E79" s="23"/>
      <c r="F79" s="23"/>
      <c r="G79" s="23"/>
    </row>
    <row r="80" spans="1:7" x14ac:dyDescent="0.3">
      <c r="A80" s="23"/>
      <c r="B80" s="23"/>
      <c r="C80" s="23"/>
      <c r="D80" s="23"/>
      <c r="E80" s="23"/>
      <c r="F80" s="23"/>
      <c r="G80" s="23"/>
    </row>
    <row r="81" spans="1:7" x14ac:dyDescent="0.3">
      <c r="A81" s="23"/>
      <c r="B81" s="23"/>
      <c r="C81" s="23"/>
      <c r="D81" s="23"/>
      <c r="E81" s="23"/>
      <c r="F81" s="23"/>
      <c r="G81" s="23"/>
    </row>
    <row r="82" spans="1:7" x14ac:dyDescent="0.3">
      <c r="A82" s="23"/>
      <c r="B82" s="23"/>
      <c r="C82" s="23"/>
      <c r="D82" s="23"/>
      <c r="E82" s="23"/>
      <c r="F82" s="23"/>
      <c r="G82" s="23"/>
    </row>
    <row r="83" spans="1:7" x14ac:dyDescent="0.3">
      <c r="A83" s="23"/>
      <c r="B83" s="23"/>
      <c r="C83" s="23"/>
      <c r="D83" s="23"/>
      <c r="E83" s="23"/>
      <c r="F83" s="23"/>
      <c r="G83" s="23"/>
    </row>
    <row r="84" spans="1:7" x14ac:dyDescent="0.3">
      <c r="A84" s="23"/>
      <c r="B84" s="23"/>
      <c r="C84" s="23"/>
      <c r="D84" s="23"/>
      <c r="E84" s="23"/>
      <c r="F84" s="23"/>
      <c r="G84" s="23"/>
    </row>
    <row r="85" spans="1:7" x14ac:dyDescent="0.3">
      <c r="A85" s="23"/>
      <c r="B85" s="23"/>
      <c r="C85" s="23"/>
      <c r="D85" s="23"/>
      <c r="E85" s="23"/>
      <c r="F85" s="23"/>
      <c r="G85" s="23"/>
    </row>
    <row r="86" spans="1:7" x14ac:dyDescent="0.3">
      <c r="A86" s="23"/>
      <c r="B86" s="23"/>
      <c r="C86" s="23"/>
      <c r="D86" s="23"/>
      <c r="E86" s="23"/>
      <c r="F86" s="23"/>
      <c r="G86" s="23"/>
    </row>
    <row r="87" spans="1:7" x14ac:dyDescent="0.3">
      <c r="A87" s="23"/>
      <c r="B87" s="23"/>
      <c r="C87" s="23"/>
      <c r="D87" s="23"/>
      <c r="E87" s="23"/>
      <c r="F87" s="23"/>
      <c r="G87" s="23"/>
    </row>
    <row r="88" spans="1:7" x14ac:dyDescent="0.3">
      <c r="A88" s="23"/>
      <c r="B88" s="23"/>
      <c r="C88" s="23"/>
      <c r="D88" s="23"/>
      <c r="E88" s="23"/>
      <c r="F88" s="23"/>
      <c r="G88" s="23"/>
    </row>
    <row r="89" spans="1:7" x14ac:dyDescent="0.3">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B36" sqref="B36:E36"/>
    </sheetView>
  </sheetViews>
  <sheetFormatPr defaultColWidth="9.109375" defaultRowHeight="14.4" x14ac:dyDescent="0.3"/>
  <cols>
    <col min="1" max="1" width="3.6640625" style="10" customWidth="1"/>
    <col min="2" max="2" width="23" style="10" customWidth="1"/>
    <col min="3" max="3" width="27.109375" style="10" customWidth="1"/>
    <col min="4" max="4" width="25.44140625" style="10" customWidth="1"/>
    <col min="5" max="5" width="36.109375" style="10" customWidth="1"/>
    <col min="6" max="6" width="44.6640625" style="10" customWidth="1"/>
    <col min="7" max="7" width="19.5546875" style="10" customWidth="1"/>
    <col min="8" max="16384" width="9.109375" style="10"/>
  </cols>
  <sheetData>
    <row r="1" spans="2:8" ht="10.199999999999999" customHeight="1" x14ac:dyDescent="0.3">
      <c r="B1" s="14"/>
      <c r="C1" s="15"/>
    </row>
    <row r="2" spans="2:8" ht="15.6" x14ac:dyDescent="0.3">
      <c r="B2" s="71" t="str">
        <f>+Přehled!B2</f>
        <v>Czech Asset Investments, a.s.</v>
      </c>
      <c r="C2" s="15"/>
      <c r="D2" s="71"/>
      <c r="F2" s="242" t="s">
        <v>0</v>
      </c>
    </row>
    <row r="3" spans="2:8" ht="10.199999999999999" customHeight="1" x14ac:dyDescent="0.3">
      <c r="B3" s="14"/>
      <c r="C3" s="15"/>
    </row>
    <row r="4" spans="2:8" ht="15.6" x14ac:dyDescent="0.3">
      <c r="B4" s="461" t="s">
        <v>371</v>
      </c>
      <c r="C4" s="462"/>
      <c r="D4" s="462"/>
      <c r="E4" s="462"/>
      <c r="F4" s="463"/>
    </row>
    <row r="5" spans="2:8" ht="37.950000000000003" customHeight="1" x14ac:dyDescent="0.3">
      <c r="B5" s="467" t="s">
        <v>372</v>
      </c>
      <c r="C5" s="467"/>
      <c r="D5" s="467"/>
      <c r="E5" s="467"/>
      <c r="F5" s="467"/>
      <c r="G5"/>
      <c r="H5"/>
    </row>
    <row r="6" spans="2:8" ht="52.95" customHeight="1" x14ac:dyDescent="0.3">
      <c r="B6" s="468" t="s">
        <v>310</v>
      </c>
      <c r="C6" s="468"/>
      <c r="D6" s="468"/>
      <c r="E6" s="468"/>
      <c r="F6" s="468"/>
      <c r="G6"/>
      <c r="H6"/>
    </row>
    <row r="7" spans="2:8" x14ac:dyDescent="0.3">
      <c r="B7" s="16" t="s">
        <v>312</v>
      </c>
      <c r="C7" s="62"/>
      <c r="D7" s="62"/>
      <c r="E7" s="62"/>
      <c r="F7" s="62"/>
      <c r="G7"/>
      <c r="H7"/>
    </row>
    <row r="8" spans="2:8" x14ac:dyDescent="0.3">
      <c r="B8" s="38" t="s">
        <v>70</v>
      </c>
      <c r="C8" s="54"/>
      <c r="D8" s="54"/>
      <c r="E8" s="239">
        <f>'IF RM1'!D7</f>
        <v>46022</v>
      </c>
      <c r="F8" s="62"/>
      <c r="G8"/>
      <c r="H8"/>
    </row>
    <row r="10" spans="2:8" x14ac:dyDescent="0.3">
      <c r="B10" s="464" t="s">
        <v>373</v>
      </c>
      <c r="C10" s="465"/>
      <c r="D10" s="465"/>
      <c r="E10" s="465"/>
      <c r="F10" s="466"/>
    </row>
    <row r="11" spans="2:8" ht="15" thickBot="1" x14ac:dyDescent="0.35">
      <c r="C11" s="20"/>
    </row>
    <row r="12" spans="2:8" ht="43.2" x14ac:dyDescent="0.3">
      <c r="B12" s="156" t="s">
        <v>374</v>
      </c>
      <c r="C12" s="157" t="s">
        <v>375</v>
      </c>
      <c r="D12" s="158" t="s">
        <v>376</v>
      </c>
      <c r="E12" s="157" t="s">
        <v>377</v>
      </c>
      <c r="F12" s="319" t="s">
        <v>378</v>
      </c>
    </row>
    <row r="13" spans="2:8" ht="15" thickBot="1" x14ac:dyDescent="0.35">
      <c r="B13" s="159" t="s">
        <v>71</v>
      </c>
      <c r="C13" s="160" t="s">
        <v>88</v>
      </c>
      <c r="D13" s="160" t="s">
        <v>159</v>
      </c>
      <c r="E13" s="160" t="s">
        <v>318</v>
      </c>
      <c r="F13" s="161" t="s">
        <v>319</v>
      </c>
    </row>
    <row r="14" spans="2:8" x14ac:dyDescent="0.3">
      <c r="B14" s="380" t="s">
        <v>471</v>
      </c>
      <c r="C14" s="354" t="s">
        <v>471</v>
      </c>
      <c r="D14" s="354" t="s">
        <v>471</v>
      </c>
      <c r="E14" s="354" t="s">
        <v>471</v>
      </c>
      <c r="F14" s="361" t="s">
        <v>471</v>
      </c>
    </row>
    <row r="15" spans="2:8" x14ac:dyDescent="0.3">
      <c r="B15" s="106"/>
      <c r="C15" s="1"/>
      <c r="D15" s="1"/>
      <c r="E15" s="1"/>
      <c r="F15" s="105"/>
    </row>
    <row r="16" spans="2:8" x14ac:dyDescent="0.3">
      <c r="B16" s="106"/>
      <c r="C16" s="1"/>
      <c r="D16" s="1"/>
      <c r="E16" s="1"/>
      <c r="F16" s="105"/>
    </row>
    <row r="17" spans="2:7" x14ac:dyDescent="0.3">
      <c r="B17" s="106"/>
      <c r="C17" s="1"/>
      <c r="D17" s="1"/>
      <c r="E17" s="1"/>
      <c r="F17" s="105"/>
    </row>
    <row r="18" spans="2:7" ht="15" thickBot="1" x14ac:dyDescent="0.35">
      <c r="B18" s="107"/>
      <c r="C18" s="108"/>
      <c r="D18" s="108"/>
      <c r="E18" s="108"/>
      <c r="F18" s="109"/>
    </row>
    <row r="19" spans="2:7" x14ac:dyDescent="0.3">
      <c r="B19"/>
      <c r="C19"/>
      <c r="D19"/>
      <c r="E19"/>
      <c r="F19"/>
    </row>
    <row r="20" spans="2:7" x14ac:dyDescent="0.3">
      <c r="B20" s="2" t="s">
        <v>379</v>
      </c>
      <c r="C20"/>
      <c r="D20"/>
      <c r="E20"/>
      <c r="F20"/>
    </row>
    <row r="21" spans="2:7" x14ac:dyDescent="0.3">
      <c r="B21"/>
      <c r="C21"/>
      <c r="D21"/>
      <c r="E21"/>
      <c r="F21"/>
    </row>
    <row r="22" spans="2:7" x14ac:dyDescent="0.3">
      <c r="B22"/>
      <c r="C22"/>
      <c r="D22"/>
      <c r="E22"/>
      <c r="F22"/>
    </row>
    <row r="23" spans="2:7" x14ac:dyDescent="0.3">
      <c r="B23" s="464" t="s">
        <v>380</v>
      </c>
      <c r="C23" s="465"/>
      <c r="D23" s="465"/>
      <c r="E23" s="465"/>
      <c r="F23" s="466"/>
      <c r="G23" s="65"/>
    </row>
    <row r="24" spans="2:7" ht="15" thickBot="1" x14ac:dyDescent="0.35"/>
    <row r="25" spans="2:7" ht="43.2" x14ac:dyDescent="0.3">
      <c r="B25" s="156" t="s">
        <v>374</v>
      </c>
      <c r="C25" s="157" t="s">
        <v>375</v>
      </c>
      <c r="D25" s="157" t="s">
        <v>381</v>
      </c>
      <c r="E25" s="157" t="s">
        <v>382</v>
      </c>
      <c r="F25" s="319" t="s">
        <v>383</v>
      </c>
    </row>
    <row r="26" spans="2:7" ht="15" thickBot="1" x14ac:dyDescent="0.35">
      <c r="B26" s="159" t="s">
        <v>71</v>
      </c>
      <c r="C26" s="160" t="s">
        <v>88</v>
      </c>
      <c r="D26" s="160" t="s">
        <v>159</v>
      </c>
      <c r="E26" s="160" t="s">
        <v>318</v>
      </c>
      <c r="F26" s="161" t="s">
        <v>319</v>
      </c>
    </row>
    <row r="27" spans="2:7" x14ac:dyDescent="0.3">
      <c r="B27" s="380" t="s">
        <v>471</v>
      </c>
      <c r="C27" s="354" t="s">
        <v>471</v>
      </c>
      <c r="D27" s="354" t="s">
        <v>471</v>
      </c>
      <c r="E27" s="354" t="s">
        <v>471</v>
      </c>
      <c r="F27" s="361" t="s">
        <v>471</v>
      </c>
    </row>
    <row r="28" spans="2:7" x14ac:dyDescent="0.3">
      <c r="B28" s="106"/>
      <c r="C28" s="1"/>
      <c r="D28" s="1"/>
      <c r="E28" s="1"/>
      <c r="F28" s="105"/>
    </row>
    <row r="29" spans="2:7" x14ac:dyDescent="0.3">
      <c r="B29" s="106"/>
      <c r="C29" s="1"/>
      <c r="D29" s="1"/>
      <c r="E29" s="1"/>
      <c r="F29" s="105"/>
    </row>
    <row r="30" spans="2:7" x14ac:dyDescent="0.3">
      <c r="B30" s="106"/>
      <c r="C30" s="1"/>
      <c r="D30" s="1"/>
      <c r="E30" s="1"/>
      <c r="F30" s="105"/>
    </row>
    <row r="31" spans="2:7" x14ac:dyDescent="0.3">
      <c r="B31" s="106"/>
      <c r="C31" s="1"/>
      <c r="D31" s="1"/>
      <c r="E31" s="1"/>
      <c r="F31" s="105"/>
    </row>
    <row r="32" spans="2:7" ht="15" thickBot="1" x14ac:dyDescent="0.35">
      <c r="B32" s="107"/>
      <c r="C32" s="108"/>
      <c r="D32" s="108"/>
      <c r="E32" s="108"/>
      <c r="F32" s="109"/>
    </row>
    <row r="33" spans="2:6" ht="23.4" customHeight="1" x14ac:dyDescent="0.3">
      <c r="B33"/>
      <c r="C33"/>
      <c r="D33"/>
      <c r="E33"/>
      <c r="F33"/>
    </row>
    <row r="34" spans="2:6" ht="39" customHeight="1" x14ac:dyDescent="0.3">
      <c r="B34" s="457" t="s">
        <v>320</v>
      </c>
      <c r="C34" s="457"/>
      <c r="D34" s="457"/>
      <c r="E34" s="457"/>
      <c r="F34"/>
    </row>
    <row r="35" spans="2:6" ht="12" customHeight="1" x14ac:dyDescent="0.3">
      <c r="B35"/>
      <c r="C35"/>
      <c r="D35"/>
      <c r="E35"/>
      <c r="F35"/>
    </row>
    <row r="36" spans="2:6" x14ac:dyDescent="0.3">
      <c r="B36" s="16" t="s">
        <v>321</v>
      </c>
      <c r="C36" s="17"/>
      <c r="D36" s="17"/>
      <c r="E36" s="17"/>
      <c r="F36" s="17"/>
    </row>
    <row r="37" spans="2:6" x14ac:dyDescent="0.3">
      <c r="B37" s="17" t="s">
        <v>322</v>
      </c>
      <c r="C37" s="17"/>
      <c r="D37" s="17"/>
      <c r="E37" s="17"/>
      <c r="F37" s="17"/>
    </row>
    <row r="38" spans="2:6" x14ac:dyDescent="0.3">
      <c r="B38" s="17"/>
      <c r="C38" s="456" t="s">
        <v>323</v>
      </c>
      <c r="D38" s="456"/>
      <c r="E38" s="456"/>
      <c r="F38" s="456"/>
    </row>
    <row r="39" spans="2:6" x14ac:dyDescent="0.3">
      <c r="B39" s="17"/>
      <c r="C39" s="456" t="s">
        <v>324</v>
      </c>
      <c r="D39" s="456"/>
      <c r="E39" s="456"/>
      <c r="F39" s="456"/>
    </row>
    <row r="40" spans="2:6" ht="40.5" customHeight="1" x14ac:dyDescent="0.3">
      <c r="B40" s="456" t="s">
        <v>325</v>
      </c>
      <c r="C40" s="456"/>
      <c r="D40" s="456"/>
      <c r="E40" s="456"/>
      <c r="F40" s="456"/>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B36" sqref="B36:E36"/>
    </sheetView>
  </sheetViews>
  <sheetFormatPr defaultRowHeight="14.4" x14ac:dyDescent="0.3"/>
  <cols>
    <col min="1" max="1" width="3.6640625" customWidth="1"/>
    <col min="2" max="2" width="72.44140625" customWidth="1"/>
    <col min="3" max="3" width="40.88671875" customWidth="1"/>
  </cols>
  <sheetData>
    <row r="1" spans="2:6" ht="10.199999999999999" customHeight="1" x14ac:dyDescent="0.3"/>
    <row r="2" spans="2:6" ht="15" customHeight="1" x14ac:dyDescent="0.3">
      <c r="B2" s="71" t="str">
        <f>+Přehled!B2</f>
        <v>Czech Asset Investments, a.s.</v>
      </c>
      <c r="C2" s="242" t="s">
        <v>0</v>
      </c>
      <c r="D2" s="71"/>
    </row>
    <row r="3" spans="2:6" ht="10.199999999999999" customHeight="1" x14ac:dyDescent="0.3"/>
    <row r="4" spans="2:6" ht="16.2" customHeight="1" x14ac:dyDescent="0.3">
      <c r="B4" s="469" t="s">
        <v>384</v>
      </c>
      <c r="C4" s="470"/>
    </row>
    <row r="5" spans="2:6" ht="38.1" customHeight="1" x14ac:dyDescent="0.3">
      <c r="B5" s="417" t="s">
        <v>385</v>
      </c>
      <c r="C5" s="417"/>
    </row>
    <row r="6" spans="2:6" ht="58.95" customHeight="1" x14ac:dyDescent="0.3">
      <c r="B6" s="413" t="s">
        <v>310</v>
      </c>
      <c r="C6" s="413"/>
    </row>
    <row r="7" spans="2:6" ht="16.2" customHeight="1" x14ac:dyDescent="0.3">
      <c r="B7" s="82" t="s">
        <v>70</v>
      </c>
      <c r="C7" s="321">
        <f>'IF RM1'!D7</f>
        <v>46022</v>
      </c>
    </row>
    <row r="8" spans="2:6" ht="19.2" customHeight="1" x14ac:dyDescent="0.3">
      <c r="B8" s="78" t="s">
        <v>312</v>
      </c>
    </row>
    <row r="9" spans="2:6" ht="15" customHeight="1" thickBot="1" x14ac:dyDescent="0.35">
      <c r="B9" s="291"/>
    </row>
    <row r="10" spans="2:6" ht="37.200000000000003" customHeight="1" x14ac:dyDescent="0.3">
      <c r="B10" s="471" t="s">
        <v>386</v>
      </c>
      <c r="C10" s="472"/>
    </row>
    <row r="11" spans="2:6" ht="15" thickBot="1" x14ac:dyDescent="0.35">
      <c r="B11" s="473" t="s">
        <v>71</v>
      </c>
      <c r="C11" s="474"/>
    </row>
    <row r="12" spans="2:6" ht="70.5" customHeight="1" thickBot="1" x14ac:dyDescent="0.35">
      <c r="B12" s="475" t="s">
        <v>471</v>
      </c>
      <c r="C12" s="476"/>
    </row>
    <row r="13" spans="2:6" ht="15.6" customHeight="1" x14ac:dyDescent="0.3"/>
    <row r="14" spans="2:6" ht="39.6" customHeight="1" x14ac:dyDescent="0.3">
      <c r="B14" s="457" t="s">
        <v>387</v>
      </c>
      <c r="C14" s="457"/>
    </row>
    <row r="16" spans="2:6" x14ac:dyDescent="0.3">
      <c r="B16" s="16" t="s">
        <v>321</v>
      </c>
      <c r="C16" s="17"/>
      <c r="D16" s="17"/>
      <c r="E16" s="17"/>
      <c r="F16" s="17"/>
    </row>
    <row r="17" spans="2:6" x14ac:dyDescent="0.3">
      <c r="B17" s="17" t="s">
        <v>322</v>
      </c>
      <c r="C17" s="17"/>
      <c r="D17" s="17"/>
      <c r="E17" s="17"/>
      <c r="F17" s="17"/>
    </row>
    <row r="18" spans="2:6" ht="32.4" customHeight="1" x14ac:dyDescent="0.3">
      <c r="B18" s="456" t="s">
        <v>323</v>
      </c>
      <c r="C18" s="456"/>
      <c r="D18" s="17"/>
      <c r="E18" s="17"/>
      <c r="F18" s="17"/>
    </row>
    <row r="19" spans="2:6" ht="33" customHeight="1" x14ac:dyDescent="0.3">
      <c r="B19" s="456" t="s">
        <v>324</v>
      </c>
      <c r="C19" s="456"/>
      <c r="D19" s="17"/>
      <c r="E19" s="17"/>
      <c r="F19" s="17"/>
    </row>
    <row r="20" spans="2:6" ht="33" customHeight="1" x14ac:dyDescent="0.3">
      <c r="B20" s="456" t="s">
        <v>325</v>
      </c>
      <c r="C20" s="456"/>
      <c r="D20" s="17"/>
      <c r="E20" s="17"/>
      <c r="F20" s="47"/>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B36" sqref="B36:E36"/>
    </sheetView>
  </sheetViews>
  <sheetFormatPr defaultRowHeight="14.4" x14ac:dyDescent="0.3"/>
  <cols>
    <col min="1" max="1" width="3.6640625" customWidth="1"/>
    <col min="2" max="2" width="10.33203125" customWidth="1"/>
    <col min="3" max="3" width="41.6640625" customWidth="1"/>
    <col min="4" max="4" width="94.6640625" customWidth="1"/>
    <col min="5" max="5" width="26.6640625" customWidth="1"/>
    <col min="6" max="6" width="16.6640625" customWidth="1"/>
  </cols>
  <sheetData>
    <row r="1" spans="2:6" ht="10.199999999999999" customHeight="1" x14ac:dyDescent="0.3"/>
    <row r="2" spans="2:6" ht="15.6" x14ac:dyDescent="0.3">
      <c r="B2" s="71" t="str">
        <f>Přehled!B2</f>
        <v>Czech Asset Investments, a.s.</v>
      </c>
      <c r="D2" s="242" t="s">
        <v>0</v>
      </c>
    </row>
    <row r="3" spans="2:6" ht="10.199999999999999" customHeight="1" x14ac:dyDescent="0.3"/>
    <row r="4" spans="2:6" ht="15.6" x14ac:dyDescent="0.3">
      <c r="B4" s="52" t="s">
        <v>388</v>
      </c>
      <c r="C4" s="41"/>
      <c r="D4" s="42"/>
      <c r="F4" s="65"/>
    </row>
    <row r="5" spans="2:6" ht="21" customHeight="1" x14ac:dyDescent="0.3">
      <c r="B5" s="478" t="s">
        <v>389</v>
      </c>
      <c r="C5" s="478"/>
      <c r="D5" s="478"/>
      <c r="F5" s="66"/>
    </row>
    <row r="6" spans="2:6" ht="39" customHeight="1" x14ac:dyDescent="0.3">
      <c r="B6" s="479" t="s">
        <v>390</v>
      </c>
      <c r="C6" s="479"/>
      <c r="D6" s="479"/>
      <c r="E6" s="295"/>
      <c r="F6" s="295"/>
    </row>
    <row r="7" spans="2:6" x14ac:dyDescent="0.3">
      <c r="B7" s="38" t="s">
        <v>70</v>
      </c>
      <c r="C7" s="39"/>
      <c r="D7" s="321">
        <f>'IF RM1'!D7</f>
        <v>46022</v>
      </c>
    </row>
    <row r="9" spans="2:6" ht="15" thickBot="1" x14ac:dyDescent="0.35">
      <c r="B9" s="5"/>
      <c r="C9" s="5"/>
      <c r="D9" s="5"/>
    </row>
    <row r="10" spans="2:6" ht="16.2" customHeight="1" x14ac:dyDescent="0.3">
      <c r="B10" s="5"/>
      <c r="C10" s="5"/>
      <c r="D10" s="36" t="s">
        <v>71</v>
      </c>
    </row>
    <row r="11" spans="2:6" ht="15" thickBot="1" x14ac:dyDescent="0.35">
      <c r="B11" s="6"/>
      <c r="C11" s="67"/>
      <c r="D11" s="90" t="s">
        <v>72</v>
      </c>
    </row>
    <row r="12" spans="2:6" ht="129.6" x14ac:dyDescent="0.3">
      <c r="B12" s="296">
        <v>1</v>
      </c>
      <c r="C12" s="297" t="s">
        <v>391</v>
      </c>
      <c r="D12" s="381" t="s">
        <v>471</v>
      </c>
    </row>
    <row r="13" spans="2:6" x14ac:dyDescent="0.3">
      <c r="B13" s="298"/>
    </row>
    <row r="14" spans="2:6" x14ac:dyDescent="0.3">
      <c r="B14" s="298"/>
    </row>
    <row r="15" spans="2:6" x14ac:dyDescent="0.3">
      <c r="B15" s="299" t="s">
        <v>392</v>
      </c>
      <c r="C15" t="s">
        <v>393</v>
      </c>
    </row>
    <row r="16" spans="2:6" x14ac:dyDescent="0.3">
      <c r="B16" s="298"/>
    </row>
    <row r="17" spans="2:4" ht="29.25" customHeight="1" x14ac:dyDescent="0.3">
      <c r="B17" s="299" t="s">
        <v>394</v>
      </c>
      <c r="C17" s="477" t="s">
        <v>395</v>
      </c>
      <c r="D17" s="477"/>
    </row>
    <row r="18" spans="2:4" ht="30.75" customHeight="1" x14ac:dyDescent="0.3">
      <c r="B18" s="68"/>
      <c r="C18" s="477" t="s">
        <v>396</v>
      </c>
      <c r="D18" s="477"/>
    </row>
    <row r="19" spans="2:4" ht="30.75" customHeight="1" x14ac:dyDescent="0.3">
      <c r="C19" s="477" t="s">
        <v>397</v>
      </c>
      <c r="D19" s="477"/>
    </row>
    <row r="20" spans="2:4" ht="30" customHeight="1" x14ac:dyDescent="0.3">
      <c r="C20" s="477" t="s">
        <v>398</v>
      </c>
      <c r="D20" s="477"/>
    </row>
    <row r="21" spans="2:4" ht="33.75" customHeight="1" x14ac:dyDescent="0.3">
      <c r="C21" s="477" t="s">
        <v>399</v>
      </c>
      <c r="D21" s="477"/>
    </row>
    <row r="22" spans="2:4" ht="13.2" customHeight="1" x14ac:dyDescent="0.3"/>
    <row r="29" spans="2:4" ht="15" customHeight="1" x14ac:dyDescent="0.3"/>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B36" sqref="B36:E36"/>
    </sheetView>
  </sheetViews>
  <sheetFormatPr defaultRowHeight="14.4" x14ac:dyDescent="0.3"/>
  <cols>
    <col min="1" max="1" width="3.6640625" customWidth="1"/>
    <col min="3" max="3" width="46.44140625" customWidth="1"/>
    <col min="4" max="4" width="69.6640625" customWidth="1"/>
    <col min="5" max="5" width="12.33203125" customWidth="1"/>
  </cols>
  <sheetData>
    <row r="1" spans="2:5" ht="10.199999999999999" customHeight="1" x14ac:dyDescent="0.3"/>
    <row r="2" spans="2:5" ht="15.6" x14ac:dyDescent="0.3">
      <c r="B2" s="71" t="str">
        <f>+Přehled!B2</f>
        <v>Czech Asset Investments, a.s.</v>
      </c>
      <c r="D2" s="242" t="s">
        <v>0</v>
      </c>
    </row>
    <row r="3" spans="2:5" ht="10.199999999999999" customHeight="1" x14ac:dyDescent="0.3"/>
    <row r="4" spans="2:5" ht="16.2" customHeight="1" x14ac:dyDescent="0.3">
      <c r="B4" s="40" t="s">
        <v>67</v>
      </c>
      <c r="C4" s="41"/>
      <c r="D4" s="42"/>
      <c r="E4" s="65"/>
    </row>
    <row r="5" spans="2:5" ht="16.5" customHeight="1" x14ac:dyDescent="0.3">
      <c r="B5" s="394" t="s">
        <v>68</v>
      </c>
      <c r="C5" s="394"/>
      <c r="D5" s="394"/>
      <c r="E5" s="66"/>
    </row>
    <row r="6" spans="2:5" ht="16.5" customHeight="1" x14ac:dyDescent="0.3">
      <c r="B6" s="173" t="s">
        <v>69</v>
      </c>
      <c r="C6" s="15"/>
      <c r="D6" s="5"/>
      <c r="E6" s="66"/>
    </row>
    <row r="7" spans="2:5" ht="16.2" customHeight="1" x14ac:dyDescent="0.3">
      <c r="B7" s="38" t="s">
        <v>70</v>
      </c>
      <c r="C7" s="39"/>
      <c r="D7" s="321">
        <v>46022</v>
      </c>
    </row>
    <row r="8" spans="2:5" ht="16.2" customHeight="1" x14ac:dyDescent="0.3">
      <c r="D8" s="81"/>
    </row>
    <row r="9" spans="2:5" ht="15" thickBot="1" x14ac:dyDescent="0.35">
      <c r="D9" s="5"/>
    </row>
    <row r="10" spans="2:5" x14ac:dyDescent="0.3">
      <c r="B10" s="5"/>
      <c r="C10" s="5"/>
      <c r="D10" s="36" t="s">
        <v>71</v>
      </c>
    </row>
    <row r="11" spans="2:5" ht="15" thickBot="1" x14ac:dyDescent="0.35">
      <c r="B11" s="6"/>
      <c r="C11" s="7"/>
      <c r="D11" s="90" t="s">
        <v>72</v>
      </c>
    </row>
    <row r="12" spans="2:5" ht="155.4" customHeight="1" thickBot="1" x14ac:dyDescent="0.35">
      <c r="B12" s="91">
        <v>1</v>
      </c>
      <c r="C12" s="92" t="s">
        <v>73</v>
      </c>
      <c r="D12" s="384" t="s">
        <v>477</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13" zoomScale="80" zoomScaleNormal="80" workbookViewId="0">
      <selection activeCell="B36" sqref="B36:E36"/>
    </sheetView>
  </sheetViews>
  <sheetFormatPr defaultRowHeight="14.4" x14ac:dyDescent="0.3"/>
  <cols>
    <col min="1" max="1" width="3.6640625" customWidth="1"/>
    <col min="2" max="2" width="8.33203125" customWidth="1"/>
    <col min="3" max="3" width="65.33203125" customWidth="1"/>
    <col min="4" max="4" width="112.33203125" customWidth="1"/>
    <col min="5" max="5" width="16" customWidth="1"/>
    <col min="6" max="6" width="16.6640625" customWidth="1"/>
  </cols>
  <sheetData>
    <row r="1" spans="2:6" ht="10.199999999999999" customHeight="1" x14ac:dyDescent="0.3"/>
    <row r="2" spans="2:6" ht="15.6" x14ac:dyDescent="0.3">
      <c r="B2" s="71" t="str">
        <f>+Přehled!B2</f>
        <v>Czech Asset Investments, a.s.</v>
      </c>
      <c r="D2" s="242" t="s">
        <v>0</v>
      </c>
    </row>
    <row r="3" spans="2:6" ht="10.199999999999999" customHeight="1" x14ac:dyDescent="0.3"/>
    <row r="4" spans="2:6" ht="15.6" x14ac:dyDescent="0.3">
      <c r="B4" s="52" t="s">
        <v>74</v>
      </c>
      <c r="C4" s="41"/>
      <c r="D4" s="42"/>
      <c r="F4" s="65"/>
    </row>
    <row r="5" spans="2:6" ht="14.4" customHeight="1" x14ac:dyDescent="0.3">
      <c r="B5" s="394" t="s">
        <v>68</v>
      </c>
      <c r="C5" s="394"/>
      <c r="D5" s="394"/>
      <c r="F5" s="66"/>
    </row>
    <row r="6" spans="2:6" ht="16.95" customHeight="1" x14ac:dyDescent="0.3">
      <c r="B6" s="173" t="s">
        <v>69</v>
      </c>
      <c r="C6" s="15"/>
      <c r="D6" s="5"/>
      <c r="F6" s="66"/>
    </row>
    <row r="7" spans="2:6" x14ac:dyDescent="0.3">
      <c r="B7" s="38" t="s">
        <v>70</v>
      </c>
      <c r="C7" s="39"/>
      <c r="D7" s="321">
        <f>'IF RM1'!D7</f>
        <v>46022</v>
      </c>
    </row>
    <row r="9" spans="2:6" ht="15" thickBot="1" x14ac:dyDescent="0.35">
      <c r="B9" s="5"/>
      <c r="C9" s="5"/>
      <c r="D9" s="5"/>
    </row>
    <row r="10" spans="2:6" ht="16.2" customHeight="1" x14ac:dyDescent="0.3">
      <c r="B10" s="5"/>
      <c r="C10" s="5"/>
      <c r="D10" s="36" t="s">
        <v>71</v>
      </c>
    </row>
    <row r="11" spans="2:6" ht="16.2" customHeight="1" thickBot="1" x14ac:dyDescent="0.35">
      <c r="B11" s="6"/>
      <c r="C11" s="67"/>
      <c r="D11" s="90" t="s">
        <v>72</v>
      </c>
    </row>
    <row r="12" spans="2:6" ht="273.60000000000002" x14ac:dyDescent="0.3">
      <c r="B12" s="93">
        <v>1</v>
      </c>
      <c r="C12" s="94" t="s">
        <v>75</v>
      </c>
      <c r="D12" s="320" t="s">
        <v>476</v>
      </c>
    </row>
    <row r="13" spans="2:6" ht="409.5" customHeight="1" x14ac:dyDescent="0.3">
      <c r="B13" s="96">
        <v>2</v>
      </c>
      <c r="C13" s="162" t="s">
        <v>76</v>
      </c>
      <c r="D13" s="386" t="s">
        <v>479</v>
      </c>
    </row>
    <row r="14" spans="2:6" ht="64.5" customHeight="1" thickBot="1" x14ac:dyDescent="0.35">
      <c r="B14" s="97">
        <v>3</v>
      </c>
      <c r="C14" s="98" t="s">
        <v>77</v>
      </c>
      <c r="D14" s="383" t="s">
        <v>400</v>
      </c>
    </row>
    <row r="16" spans="2:6" x14ac:dyDescent="0.3">
      <c r="B16" s="68" t="s">
        <v>78</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workbookViewId="0">
      <selection activeCell="B36" sqref="B36:E36"/>
    </sheetView>
  </sheetViews>
  <sheetFormatPr defaultRowHeight="14.4" x14ac:dyDescent="0.3"/>
  <cols>
    <col min="1" max="1" width="3.6640625" customWidth="1"/>
    <col min="3" max="3" width="59.33203125" customWidth="1"/>
    <col min="4" max="4" width="18" customWidth="1"/>
    <col min="5" max="5" width="6.6640625" customWidth="1"/>
    <col min="6" max="6" width="36.109375" customWidth="1"/>
  </cols>
  <sheetData>
    <row r="1" spans="2:5" ht="10.199999999999999" customHeight="1" x14ac:dyDescent="0.3"/>
    <row r="2" spans="2:5" ht="15.6" x14ac:dyDescent="0.3">
      <c r="B2" s="71" t="str">
        <f>+Přehled!B2</f>
        <v>Czech Asset Investments, a.s.</v>
      </c>
      <c r="D2" s="242" t="s">
        <v>0</v>
      </c>
    </row>
    <row r="3" spans="2:5" ht="10.199999999999999" customHeight="1" x14ac:dyDescent="0.3"/>
    <row r="4" spans="2:5" ht="18.600000000000001" customHeight="1" x14ac:dyDescent="0.3">
      <c r="B4" s="246" t="s">
        <v>79</v>
      </c>
      <c r="C4" s="87"/>
      <c r="D4" s="80"/>
      <c r="E4" s="11"/>
    </row>
    <row r="5" spans="2:5" ht="25.2" customHeight="1" x14ac:dyDescent="0.3">
      <c r="B5" s="395" t="s">
        <v>80</v>
      </c>
      <c r="C5" s="395"/>
      <c r="D5" s="395"/>
    </row>
    <row r="6" spans="2:5" ht="16.2" customHeight="1" x14ac:dyDescent="0.3">
      <c r="B6" s="18" t="s">
        <v>81</v>
      </c>
      <c r="C6" s="5"/>
      <c r="D6" s="5"/>
    </row>
    <row r="7" spans="2:5" ht="16.2" customHeight="1" x14ac:dyDescent="0.3">
      <c r="B7" s="173" t="s">
        <v>69</v>
      </c>
      <c r="C7" s="15"/>
      <c r="D7" s="5"/>
    </row>
    <row r="8" spans="2:5" ht="16.2" customHeight="1" x14ac:dyDescent="0.3">
      <c r="B8" s="38" t="s">
        <v>70</v>
      </c>
      <c r="C8" s="39"/>
      <c r="D8" s="321">
        <f>'IF RM1'!D7</f>
        <v>46022</v>
      </c>
    </row>
    <row r="9" spans="2:5" ht="16.2" customHeight="1" x14ac:dyDescent="0.3">
      <c r="B9" s="14"/>
      <c r="C9" s="15"/>
      <c r="D9" s="5"/>
    </row>
    <row r="10" spans="2:5" x14ac:dyDescent="0.3">
      <c r="B10" s="5"/>
      <c r="C10" s="5"/>
    </row>
    <row r="11" spans="2:5" ht="15" thickBot="1" x14ac:dyDescent="0.35">
      <c r="B11" s="6"/>
      <c r="C11" s="7"/>
    </row>
    <row r="12" spans="2:5" ht="28.8" x14ac:dyDescent="0.3">
      <c r="B12" s="99"/>
      <c r="C12" s="311" t="s">
        <v>82</v>
      </c>
      <c r="D12" s="396" t="s">
        <v>83</v>
      </c>
    </row>
    <row r="13" spans="2:5" ht="15" thickBot="1" x14ac:dyDescent="0.35">
      <c r="B13" s="100"/>
      <c r="C13" s="101" t="s">
        <v>84</v>
      </c>
      <c r="D13" s="397"/>
    </row>
    <row r="14" spans="2:5" x14ac:dyDescent="0.3">
      <c r="B14" s="93">
        <v>1</v>
      </c>
      <c r="C14" s="102" t="s">
        <v>402</v>
      </c>
      <c r="D14" s="103">
        <v>0</v>
      </c>
    </row>
    <row r="15" spans="2:5" x14ac:dyDescent="0.3">
      <c r="B15" s="96">
        <v>2</v>
      </c>
      <c r="C15" s="3" t="s">
        <v>403</v>
      </c>
      <c r="D15" s="322">
        <v>67</v>
      </c>
    </row>
    <row r="16" spans="2:5" x14ac:dyDescent="0.3">
      <c r="B16" s="96">
        <v>3</v>
      </c>
      <c r="C16" s="3" t="s">
        <v>404</v>
      </c>
      <c r="D16" s="322">
        <v>64</v>
      </c>
    </row>
    <row r="17" spans="2:4" x14ac:dyDescent="0.3">
      <c r="B17" s="96"/>
      <c r="C17" s="1"/>
      <c r="D17" s="105"/>
    </row>
    <row r="18" spans="2:4" x14ac:dyDescent="0.3">
      <c r="B18" s="96"/>
      <c r="C18" s="1"/>
      <c r="D18" s="105"/>
    </row>
    <row r="19" spans="2:4" x14ac:dyDescent="0.3">
      <c r="B19" s="106"/>
      <c r="C19" s="1"/>
      <c r="D19" s="105"/>
    </row>
    <row r="20" spans="2:4" ht="15" thickBot="1" x14ac:dyDescent="0.35">
      <c r="B20" s="107"/>
      <c r="C20" s="108"/>
      <c r="D20" s="109"/>
    </row>
    <row r="23" spans="2:4" ht="45.6" customHeight="1" x14ac:dyDescent="0.3">
      <c r="B23" s="398" t="s">
        <v>85</v>
      </c>
      <c r="C23" s="398"/>
      <c r="D23" s="398"/>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B36" sqref="B36:E36"/>
    </sheetView>
  </sheetViews>
  <sheetFormatPr defaultRowHeight="14.4" x14ac:dyDescent="0.3"/>
  <cols>
    <col min="1" max="1" width="3.6640625" customWidth="1"/>
    <col min="3" max="3" width="63.109375" customWidth="1"/>
    <col min="4" max="4" width="69.33203125" customWidth="1"/>
    <col min="5" max="5" width="31.44140625" customWidth="1"/>
  </cols>
  <sheetData>
    <row r="1" spans="2:5" ht="10.199999999999999" customHeight="1" x14ac:dyDescent="0.3"/>
    <row r="2" spans="2:5" ht="15.6" x14ac:dyDescent="0.3">
      <c r="B2" s="71" t="str">
        <f>+Přehled!B2</f>
        <v>Czech Asset Investments, a.s.</v>
      </c>
      <c r="D2" s="242" t="s">
        <v>0</v>
      </c>
    </row>
    <row r="3" spans="2:5" ht="10.199999999999999" customHeight="1" x14ac:dyDescent="0.3"/>
    <row r="4" spans="2:5" ht="19.2" customHeight="1" x14ac:dyDescent="0.3">
      <c r="B4" s="245" t="s">
        <v>86</v>
      </c>
      <c r="C4" s="45"/>
      <c r="D4" s="42"/>
    </row>
    <row r="5" spans="2:5" ht="20.100000000000001" customHeight="1" x14ac:dyDescent="0.3">
      <c r="B5" s="399" t="s">
        <v>87</v>
      </c>
      <c r="C5" s="399"/>
      <c r="D5" s="399"/>
    </row>
    <row r="6" spans="2:5" ht="20.100000000000001" customHeight="1" x14ac:dyDescent="0.3">
      <c r="B6" s="173" t="s">
        <v>69</v>
      </c>
      <c r="C6" s="15"/>
      <c r="D6" s="5"/>
    </row>
    <row r="7" spans="2:5" ht="20.100000000000001" customHeight="1" x14ac:dyDescent="0.3">
      <c r="B7" s="38" t="s">
        <v>70</v>
      </c>
      <c r="C7" s="39"/>
      <c r="D7" s="321">
        <f>'IF RM1'!D7</f>
        <v>46022</v>
      </c>
    </row>
    <row r="8" spans="2:5" ht="20.100000000000001" customHeight="1" thickBot="1" x14ac:dyDescent="0.35">
      <c r="B8" s="5"/>
      <c r="C8" s="5"/>
      <c r="D8" s="5"/>
    </row>
    <row r="9" spans="2:5" x14ac:dyDescent="0.3">
      <c r="B9" s="5"/>
      <c r="C9" s="5"/>
      <c r="D9" s="73" t="s">
        <v>71</v>
      </c>
      <c r="E9" s="85" t="s">
        <v>88</v>
      </c>
    </row>
    <row r="10" spans="2:5" ht="15" thickBot="1" x14ac:dyDescent="0.35">
      <c r="B10" s="6"/>
      <c r="C10" s="7"/>
      <c r="D10" s="110" t="s">
        <v>72</v>
      </c>
      <c r="E10" s="86" t="s">
        <v>89</v>
      </c>
    </row>
    <row r="11" spans="2:5" ht="14.4" customHeight="1" x14ac:dyDescent="0.3">
      <c r="B11" s="99"/>
      <c r="C11" s="111" t="s">
        <v>90</v>
      </c>
      <c r="D11" s="112"/>
      <c r="E11" s="401" t="s">
        <v>91</v>
      </c>
    </row>
    <row r="12" spans="2:5" ht="367.2" customHeight="1" x14ac:dyDescent="0.3">
      <c r="B12" s="96">
        <v>1</v>
      </c>
      <c r="C12" s="30" t="s">
        <v>92</v>
      </c>
      <c r="D12" s="330" t="s">
        <v>478</v>
      </c>
      <c r="E12" s="402"/>
    </row>
    <row r="13" spans="2:5" ht="14.4" customHeight="1" x14ac:dyDescent="0.3">
      <c r="B13" s="113"/>
      <c r="C13" s="51" t="s">
        <v>93</v>
      </c>
      <c r="D13" s="114"/>
      <c r="E13" s="403" t="s">
        <v>94</v>
      </c>
    </row>
    <row r="14" spans="2:5" ht="14.4" customHeight="1" x14ac:dyDescent="0.3">
      <c r="B14" s="96">
        <v>2</v>
      </c>
      <c r="C14" s="9" t="s">
        <v>95</v>
      </c>
      <c r="D14" s="324" t="s">
        <v>405</v>
      </c>
      <c r="E14" s="404"/>
    </row>
    <row r="15" spans="2:5" x14ac:dyDescent="0.3">
      <c r="B15" s="96">
        <v>3</v>
      </c>
      <c r="C15" s="3" t="s">
        <v>96</v>
      </c>
      <c r="D15" s="104"/>
      <c r="E15" s="404"/>
    </row>
    <row r="16" spans="2:5" ht="15" thickBot="1" x14ac:dyDescent="0.35">
      <c r="B16" s="97">
        <v>4</v>
      </c>
      <c r="C16" s="115" t="s">
        <v>97</v>
      </c>
      <c r="D16" s="116"/>
      <c r="E16" s="405"/>
    </row>
    <row r="17" spans="2:4" ht="18.600000000000001" customHeight="1" x14ac:dyDescent="0.3"/>
    <row r="18" spans="2:4" ht="43.5" customHeight="1" x14ac:dyDescent="0.3">
      <c r="B18" s="400" t="s">
        <v>98</v>
      </c>
      <c r="C18" s="400"/>
      <c r="D18" s="400"/>
    </row>
    <row r="19" spans="2:4" x14ac:dyDescent="0.3">
      <c r="B19" s="406" t="s">
        <v>99</v>
      </c>
      <c r="C19" s="406"/>
      <c r="D19" s="406"/>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zoomScale="80" zoomScaleNormal="80" workbookViewId="0">
      <selection activeCell="E32" sqref="E32"/>
    </sheetView>
  </sheetViews>
  <sheetFormatPr defaultColWidth="11" defaultRowHeight="14.4" x14ac:dyDescent="0.3"/>
  <cols>
    <col min="1" max="1" width="3.6640625" customWidth="1"/>
    <col min="2" max="2" width="7.44140625" style="4" customWidth="1"/>
    <col min="3" max="3" width="86" customWidth="1"/>
    <col min="4" max="4" width="18.5546875" customWidth="1"/>
    <col min="5" max="5" width="42.88671875" customWidth="1"/>
    <col min="6" max="6" width="22.33203125" customWidth="1"/>
  </cols>
  <sheetData>
    <row r="1" spans="2:6" ht="10.199999999999999" customHeight="1" x14ac:dyDescent="0.3">
      <c r="B1" s="31"/>
    </row>
    <row r="2" spans="2:6" ht="15.6" x14ac:dyDescent="0.3">
      <c r="B2" s="71" t="str">
        <f>+Přehled!B2</f>
        <v>Czech Asset Investments, a.s.</v>
      </c>
      <c r="D2" s="71"/>
      <c r="E2" s="242" t="s">
        <v>0</v>
      </c>
    </row>
    <row r="3" spans="2:6" ht="10.199999999999999" customHeight="1" x14ac:dyDescent="0.3">
      <c r="B3" s="31"/>
    </row>
    <row r="4" spans="2:6" ht="20.100000000000001" customHeight="1" x14ac:dyDescent="0.3">
      <c r="B4" s="244" t="s">
        <v>100</v>
      </c>
      <c r="C4" s="41"/>
      <c r="D4" s="41"/>
      <c r="E4" s="53"/>
    </row>
    <row r="5" spans="2:6" ht="34.950000000000003" customHeight="1" x14ac:dyDescent="0.3">
      <c r="B5" s="395" t="s">
        <v>101</v>
      </c>
      <c r="C5" s="410"/>
      <c r="D5" s="410"/>
      <c r="E5" s="410"/>
    </row>
    <row r="6" spans="2:6" ht="16.2" customHeight="1" x14ac:dyDescent="0.3">
      <c r="B6" s="173" t="s">
        <v>69</v>
      </c>
      <c r="C6" s="11"/>
      <c r="D6" s="11"/>
      <c r="F6" s="65"/>
    </row>
    <row r="7" spans="2:6" ht="17.399999999999999" customHeight="1" x14ac:dyDescent="0.3">
      <c r="B7" s="38" t="s">
        <v>70</v>
      </c>
      <c r="C7" s="39"/>
      <c r="D7" s="89"/>
      <c r="E7" s="321">
        <f>'IF RM1'!D7</f>
        <v>46022</v>
      </c>
    </row>
    <row r="8" spans="2:6" x14ac:dyDescent="0.3">
      <c r="B8" s="14"/>
    </row>
    <row r="9" spans="2:6" ht="15" thickBot="1" x14ac:dyDescent="0.35">
      <c r="B9" s="14"/>
      <c r="D9" s="83" t="s">
        <v>102</v>
      </c>
      <c r="E9" s="83"/>
    </row>
    <row r="10" spans="2:6" x14ac:dyDescent="0.3">
      <c r="B10"/>
      <c r="D10" s="117" t="s">
        <v>103</v>
      </c>
      <c r="E10" s="118" t="s">
        <v>104</v>
      </c>
    </row>
    <row r="11" spans="2:6" ht="43.8" thickBot="1" x14ac:dyDescent="0.35">
      <c r="B11"/>
      <c r="D11" s="119" t="s">
        <v>105</v>
      </c>
      <c r="E11" s="120" t="s">
        <v>106</v>
      </c>
    </row>
    <row r="12" spans="2:6" ht="18" customHeight="1" thickBot="1" x14ac:dyDescent="0.35">
      <c r="B12" s="407" t="s">
        <v>107</v>
      </c>
      <c r="C12" s="408"/>
      <c r="D12" s="408"/>
      <c r="E12" s="409"/>
    </row>
    <row r="13" spans="2:6" x14ac:dyDescent="0.3">
      <c r="B13" s="196">
        <v>1</v>
      </c>
      <c r="C13" s="197" t="s">
        <v>108</v>
      </c>
      <c r="D13" s="326">
        <f>D14</f>
        <v>28461658.439999983</v>
      </c>
      <c r="E13" s="95"/>
    </row>
    <row r="14" spans="2:6" x14ac:dyDescent="0.3">
      <c r="B14" s="198">
        <v>2</v>
      </c>
      <c r="C14" s="199" t="s">
        <v>109</v>
      </c>
      <c r="D14" s="326">
        <f>D15</f>
        <v>28461658.439999983</v>
      </c>
      <c r="E14" s="121"/>
    </row>
    <row r="15" spans="2:6" x14ac:dyDescent="0.3">
      <c r="B15" s="198">
        <v>3</v>
      </c>
      <c r="C15" s="199" t="s">
        <v>110</v>
      </c>
      <c r="D15" s="326">
        <f>SUM(D16:D24)</f>
        <v>28461658.439999983</v>
      </c>
      <c r="E15" s="121"/>
    </row>
    <row r="16" spans="2:6" x14ac:dyDescent="0.3">
      <c r="B16" s="96">
        <v>4</v>
      </c>
      <c r="C16" s="3" t="s">
        <v>111</v>
      </c>
      <c r="D16" s="326">
        <f>'[1]EU I CC2'!D36</f>
        <v>27000000</v>
      </c>
      <c r="E16" s="121" t="s">
        <v>406</v>
      </c>
    </row>
    <row r="17" spans="2:5" x14ac:dyDescent="0.3">
      <c r="B17" s="96">
        <v>5</v>
      </c>
      <c r="C17" s="3" t="s">
        <v>112</v>
      </c>
      <c r="D17" s="326">
        <f>'[1]EU I CC2'!D37</f>
        <v>221151.33</v>
      </c>
      <c r="E17" s="121" t="s">
        <v>407</v>
      </c>
    </row>
    <row r="18" spans="2:5" x14ac:dyDescent="0.3">
      <c r="B18" s="96">
        <v>6</v>
      </c>
      <c r="C18" s="3" t="s">
        <v>113</v>
      </c>
      <c r="D18" s="326">
        <v>-13628206.6</v>
      </c>
      <c r="E18" s="121" t="s">
        <v>408</v>
      </c>
    </row>
    <row r="19" spans="2:5" x14ac:dyDescent="0.3">
      <c r="B19" s="96">
        <v>7</v>
      </c>
      <c r="C19" s="3" t="s">
        <v>114</v>
      </c>
      <c r="D19" s="326"/>
      <c r="E19" s="121"/>
    </row>
    <row r="20" spans="2:5" x14ac:dyDescent="0.3">
      <c r="B20" s="96">
        <v>8</v>
      </c>
      <c r="C20" s="3" t="s">
        <v>115</v>
      </c>
      <c r="D20" s="326">
        <f>'[1]EU I CC2'!D38+'[1]EU I CC2'!D39</f>
        <v>40000000</v>
      </c>
      <c r="E20" s="121" t="s">
        <v>409</v>
      </c>
    </row>
    <row r="21" spans="2:5" x14ac:dyDescent="0.3">
      <c r="B21" s="96">
        <v>9</v>
      </c>
      <c r="C21" s="3" t="s">
        <v>116</v>
      </c>
      <c r="D21" s="326"/>
      <c r="E21" s="121"/>
    </row>
    <row r="22" spans="2:5" x14ac:dyDescent="0.3">
      <c r="B22" s="96">
        <v>10</v>
      </c>
      <c r="C22" s="3" t="s">
        <v>117</v>
      </c>
      <c r="D22" s="326"/>
      <c r="E22" s="121"/>
    </row>
    <row r="23" spans="2:5" x14ac:dyDescent="0.3">
      <c r="B23" s="96">
        <v>11</v>
      </c>
      <c r="C23" s="3" t="s">
        <v>115</v>
      </c>
      <c r="D23" s="326"/>
      <c r="E23" s="121"/>
    </row>
    <row r="24" spans="2:5" x14ac:dyDescent="0.3">
      <c r="B24" s="96">
        <v>12</v>
      </c>
      <c r="C24" s="3" t="s">
        <v>118</v>
      </c>
      <c r="D24" s="326">
        <f>SUM(D25:D38)</f>
        <v>-25131286.290000014</v>
      </c>
      <c r="E24" s="121"/>
    </row>
    <row r="25" spans="2:5" x14ac:dyDescent="0.3">
      <c r="B25" s="96">
        <v>13</v>
      </c>
      <c r="C25" s="200" t="s">
        <v>119</v>
      </c>
      <c r="D25" s="326"/>
      <c r="E25" s="121"/>
    </row>
    <row r="26" spans="2:5" x14ac:dyDescent="0.3">
      <c r="B26" s="96">
        <v>14</v>
      </c>
      <c r="C26" s="201" t="s">
        <v>120</v>
      </c>
      <c r="D26" s="326"/>
      <c r="E26" s="121"/>
    </row>
    <row r="27" spans="2:5" x14ac:dyDescent="0.3">
      <c r="B27" s="96">
        <v>15</v>
      </c>
      <c r="C27" s="201" t="s">
        <v>121</v>
      </c>
      <c r="D27" s="326"/>
      <c r="E27" s="121"/>
    </row>
    <row r="28" spans="2:5" x14ac:dyDescent="0.3">
      <c r="B28" s="96">
        <v>16</v>
      </c>
      <c r="C28" s="201" t="s">
        <v>122</v>
      </c>
      <c r="D28" s="326"/>
      <c r="E28" s="121"/>
    </row>
    <row r="29" spans="2:5" x14ac:dyDescent="0.3">
      <c r="B29" s="96">
        <v>17</v>
      </c>
      <c r="C29" s="200" t="s">
        <v>123</v>
      </c>
      <c r="D29" s="326">
        <v>-7326188.2900000159</v>
      </c>
      <c r="E29" s="121"/>
    </row>
    <row r="30" spans="2:5" x14ac:dyDescent="0.3">
      <c r="B30" s="96">
        <v>18</v>
      </c>
      <c r="C30" s="200" t="s">
        <v>124</v>
      </c>
      <c r="D30" s="3"/>
      <c r="E30" s="121"/>
    </row>
    <row r="31" spans="2:5" x14ac:dyDescent="0.3">
      <c r="B31" s="96">
        <v>19</v>
      </c>
      <c r="C31" s="200" t="s">
        <v>125</v>
      </c>
      <c r="D31" s="326">
        <v>-17805098</v>
      </c>
      <c r="E31" s="121" t="s">
        <v>410</v>
      </c>
    </row>
    <row r="32" spans="2:5" ht="28.8" x14ac:dyDescent="0.3">
      <c r="B32" s="96">
        <v>20</v>
      </c>
      <c r="C32" s="202" t="s">
        <v>126</v>
      </c>
      <c r="D32" s="203"/>
      <c r="E32" s="204"/>
    </row>
    <row r="33" spans="2:5" x14ac:dyDescent="0.3">
      <c r="B33" s="96">
        <v>21</v>
      </c>
      <c r="C33" s="202" t="s">
        <v>127</v>
      </c>
      <c r="D33" s="203"/>
      <c r="E33" s="204"/>
    </row>
    <row r="34" spans="2:5" ht="28.8" x14ac:dyDescent="0.3">
      <c r="B34" s="96">
        <v>22</v>
      </c>
      <c r="C34" s="202" t="s">
        <v>128</v>
      </c>
      <c r="D34" s="203"/>
      <c r="E34" s="204"/>
    </row>
    <row r="35" spans="2:5" ht="28.8" x14ac:dyDescent="0.3">
      <c r="B35" s="96">
        <v>23</v>
      </c>
      <c r="C35" s="205" t="s">
        <v>129</v>
      </c>
      <c r="D35" s="3"/>
      <c r="E35" s="121"/>
    </row>
    <row r="36" spans="2:5" ht="28.8" x14ac:dyDescent="0.3">
      <c r="B36" s="96">
        <v>24</v>
      </c>
      <c r="C36" s="205" t="s">
        <v>130</v>
      </c>
      <c r="D36" s="3"/>
      <c r="E36" s="121"/>
    </row>
    <row r="37" spans="2:5" x14ac:dyDescent="0.3">
      <c r="B37" s="96">
        <v>25</v>
      </c>
      <c r="C37" s="205" t="s">
        <v>131</v>
      </c>
      <c r="D37" s="3"/>
      <c r="E37" s="121"/>
    </row>
    <row r="38" spans="2:5" x14ac:dyDescent="0.3">
      <c r="B38" s="96">
        <v>26</v>
      </c>
      <c r="C38" s="205" t="s">
        <v>132</v>
      </c>
      <c r="D38" s="3"/>
      <c r="E38" s="121"/>
    </row>
    <row r="39" spans="2:5" x14ac:dyDescent="0.3">
      <c r="B39" s="96">
        <v>27</v>
      </c>
      <c r="C39" s="206" t="s">
        <v>133</v>
      </c>
      <c r="D39" s="3"/>
      <c r="E39" s="121"/>
    </row>
    <row r="40" spans="2:5" x14ac:dyDescent="0.3">
      <c r="B40" s="96">
        <v>28</v>
      </c>
      <c r="C40" s="207" t="s">
        <v>134</v>
      </c>
      <c r="D40" s="3"/>
      <c r="E40" s="121"/>
    </row>
    <row r="41" spans="2:5" x14ac:dyDescent="0.3">
      <c r="B41" s="96">
        <v>29</v>
      </c>
      <c r="C41" s="30" t="s">
        <v>135</v>
      </c>
      <c r="D41" s="3"/>
      <c r="E41" s="121"/>
    </row>
    <row r="42" spans="2:5" x14ac:dyDescent="0.3">
      <c r="B42" s="96">
        <v>30</v>
      </c>
      <c r="C42" s="30" t="s">
        <v>112</v>
      </c>
      <c r="D42" s="3"/>
      <c r="E42" s="121"/>
    </row>
    <row r="43" spans="2:5" x14ac:dyDescent="0.3">
      <c r="B43" s="96">
        <v>31</v>
      </c>
      <c r="C43" s="30" t="s">
        <v>136</v>
      </c>
      <c r="D43" s="3"/>
      <c r="E43" s="121"/>
    </row>
    <row r="44" spans="2:5" x14ac:dyDescent="0.3">
      <c r="B44" s="96">
        <v>32</v>
      </c>
      <c r="C44" s="205" t="s">
        <v>137</v>
      </c>
      <c r="D44" s="3"/>
      <c r="E44" s="121"/>
    </row>
    <row r="45" spans="2:5" x14ac:dyDescent="0.3">
      <c r="B45" s="96">
        <v>33</v>
      </c>
      <c r="C45" s="208" t="s">
        <v>138</v>
      </c>
      <c r="D45" s="3"/>
      <c r="E45" s="121"/>
    </row>
    <row r="46" spans="2:5" x14ac:dyDescent="0.3">
      <c r="B46" s="96">
        <v>34</v>
      </c>
      <c r="C46" s="208" t="s">
        <v>139</v>
      </c>
      <c r="D46" s="3"/>
      <c r="E46" s="121"/>
    </row>
    <row r="47" spans="2:5" x14ac:dyDescent="0.3">
      <c r="B47" s="96">
        <v>35</v>
      </c>
      <c r="C47" s="208" t="s">
        <v>140</v>
      </c>
      <c r="D47" s="3"/>
      <c r="E47" s="121"/>
    </row>
    <row r="48" spans="2:5" ht="28.8" x14ac:dyDescent="0.3">
      <c r="B48" s="96">
        <v>36</v>
      </c>
      <c r="C48" s="205" t="s">
        <v>141</v>
      </c>
      <c r="D48" s="3"/>
      <c r="E48" s="121"/>
    </row>
    <row r="49" spans="2:5" ht="28.8" x14ac:dyDescent="0.3">
      <c r="B49" s="96">
        <v>37</v>
      </c>
      <c r="C49" s="205" t="s">
        <v>142</v>
      </c>
      <c r="D49" s="3"/>
      <c r="E49" s="121"/>
    </row>
    <row r="50" spans="2:5" x14ac:dyDescent="0.3">
      <c r="B50" s="96">
        <v>38</v>
      </c>
      <c r="C50" s="205" t="s">
        <v>132</v>
      </c>
      <c r="D50" s="3"/>
      <c r="E50" s="121"/>
    </row>
    <row r="51" spans="2:5" x14ac:dyDescent="0.3">
      <c r="B51" s="96">
        <v>39</v>
      </c>
      <c r="C51" s="206" t="s">
        <v>143</v>
      </c>
      <c r="D51" s="3"/>
      <c r="E51" s="121"/>
    </row>
    <row r="52" spans="2:5" x14ac:dyDescent="0.3">
      <c r="B52" s="96">
        <v>40</v>
      </c>
      <c r="C52" s="207" t="s">
        <v>144</v>
      </c>
      <c r="D52" s="3"/>
      <c r="E52" s="121"/>
    </row>
    <row r="53" spans="2:5" x14ac:dyDescent="0.3">
      <c r="B53" s="96">
        <v>41</v>
      </c>
      <c r="C53" s="30" t="s">
        <v>135</v>
      </c>
      <c r="D53" s="3"/>
      <c r="E53" s="121"/>
    </row>
    <row r="54" spans="2:5" x14ac:dyDescent="0.3">
      <c r="B54" s="96">
        <v>42</v>
      </c>
      <c r="C54" s="30" t="s">
        <v>112</v>
      </c>
      <c r="D54" s="3"/>
      <c r="E54" s="121"/>
    </row>
    <row r="55" spans="2:5" x14ac:dyDescent="0.3">
      <c r="B55" s="96">
        <v>43</v>
      </c>
      <c r="C55" s="30" t="s">
        <v>145</v>
      </c>
      <c r="D55" s="3"/>
      <c r="E55" s="121"/>
    </row>
    <row r="56" spans="2:5" x14ac:dyDescent="0.3">
      <c r="B56" s="96">
        <v>44</v>
      </c>
      <c r="C56" s="205" t="s">
        <v>146</v>
      </c>
      <c r="D56" s="3"/>
      <c r="E56" s="121"/>
    </row>
    <row r="57" spans="2:5" x14ac:dyDescent="0.3">
      <c r="B57" s="96">
        <v>45</v>
      </c>
      <c r="C57" s="208" t="s">
        <v>147</v>
      </c>
      <c r="D57" s="3"/>
      <c r="E57" s="121"/>
    </row>
    <row r="58" spans="2:5" x14ac:dyDescent="0.3">
      <c r="B58" s="96">
        <v>46</v>
      </c>
      <c r="C58" s="208" t="s">
        <v>148</v>
      </c>
      <c r="D58" s="3"/>
      <c r="E58" s="121"/>
    </row>
    <row r="59" spans="2:5" x14ac:dyDescent="0.3">
      <c r="B59" s="96">
        <v>47</v>
      </c>
      <c r="C59" s="208" t="s">
        <v>149</v>
      </c>
      <c r="D59" s="3"/>
      <c r="E59" s="121"/>
    </row>
    <row r="60" spans="2:5" ht="28.8" x14ac:dyDescent="0.3">
      <c r="B60" s="96">
        <v>48</v>
      </c>
      <c r="C60" s="205" t="s">
        <v>150</v>
      </c>
      <c r="D60" s="3"/>
      <c r="E60" s="121"/>
    </row>
    <row r="61" spans="2:5" ht="28.8" x14ac:dyDescent="0.3">
      <c r="B61" s="96">
        <v>49</v>
      </c>
      <c r="C61" s="205" t="s">
        <v>151</v>
      </c>
      <c r="D61" s="3"/>
      <c r="E61" s="121"/>
    </row>
    <row r="62" spans="2:5" ht="15" thickBot="1" x14ac:dyDescent="0.35">
      <c r="B62" s="97">
        <v>50</v>
      </c>
      <c r="C62" s="209" t="s">
        <v>152</v>
      </c>
      <c r="D62" s="115"/>
      <c r="E62" s="210"/>
    </row>
    <row r="63" spans="2:5" x14ac:dyDescent="0.3">
      <c r="B63" s="43"/>
      <c r="C63" s="44"/>
      <c r="D63" s="44"/>
      <c r="E63" s="44"/>
    </row>
    <row r="64" spans="2:5" ht="22.95" customHeight="1" x14ac:dyDescent="0.3">
      <c r="B64" s="411" t="s">
        <v>153</v>
      </c>
      <c r="C64" s="411"/>
      <c r="D64" s="411"/>
      <c r="E64" s="411"/>
    </row>
    <row r="65" spans="2:5" ht="20.399999999999999" customHeight="1" x14ac:dyDescent="0.3">
      <c r="B65" s="406" t="s">
        <v>154</v>
      </c>
      <c r="C65" s="406"/>
      <c r="D65" s="406"/>
      <c r="E65" s="406"/>
    </row>
    <row r="66" spans="2:5" x14ac:dyDescent="0.3">
      <c r="B66"/>
    </row>
    <row r="67" spans="2:5" x14ac:dyDescent="0.3">
      <c r="B67"/>
    </row>
    <row r="68" spans="2:5" x14ac:dyDescent="0.3">
      <c r="B68"/>
    </row>
    <row r="69" spans="2:5" ht="13.2" customHeight="1" x14ac:dyDescent="0.3">
      <c r="B69"/>
    </row>
    <row r="70" spans="2:5" ht="13.2" customHeight="1" x14ac:dyDescent="0.3">
      <c r="B70"/>
    </row>
    <row r="71" spans="2:5" x14ac:dyDescent="0.3">
      <c r="B71"/>
    </row>
    <row r="72" spans="2:5" x14ac:dyDescent="0.3">
      <c r="B72"/>
    </row>
    <row r="73" spans="2:5" x14ac:dyDescent="0.3">
      <c r="B73"/>
    </row>
    <row r="74" spans="2:5" x14ac:dyDescent="0.3">
      <c r="B74"/>
    </row>
    <row r="75" spans="2:5" x14ac:dyDescent="0.3">
      <c r="B75"/>
    </row>
    <row r="76" spans="2:5" x14ac:dyDescent="0.3">
      <c r="B76"/>
    </row>
    <row r="77" spans="2:5" x14ac:dyDescent="0.3">
      <c r="B77"/>
    </row>
    <row r="78" spans="2:5" x14ac:dyDescent="0.3">
      <c r="B78"/>
    </row>
    <row r="79" spans="2:5" x14ac:dyDescent="0.3">
      <c r="B79"/>
    </row>
    <row r="80" spans="2:5"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6"/>
  <sheetViews>
    <sheetView showGridLines="0" topLeftCell="A10" workbookViewId="0">
      <selection activeCell="E41" sqref="E41"/>
    </sheetView>
  </sheetViews>
  <sheetFormatPr defaultColWidth="11" defaultRowHeight="13.2" x14ac:dyDescent="0.25"/>
  <cols>
    <col min="1" max="1" width="3.6640625" style="5" customWidth="1"/>
    <col min="2" max="2" width="7" style="5" customWidth="1"/>
    <col min="3" max="3" width="47.6640625" style="5" customWidth="1"/>
    <col min="4" max="4" width="42.44140625" style="5" customWidth="1"/>
    <col min="5" max="5" width="33.6640625" style="5" customWidth="1"/>
    <col min="6" max="6" width="29.6640625" style="5" customWidth="1"/>
    <col min="7" max="7" width="25" style="5" customWidth="1"/>
    <col min="8" max="16384" width="11" style="5"/>
  </cols>
  <sheetData>
    <row r="1" spans="2:7" ht="10.199999999999999" customHeight="1" x14ac:dyDescent="0.25"/>
    <row r="2" spans="2:7" ht="15.6" x14ac:dyDescent="0.3">
      <c r="B2" s="247" t="str">
        <f>+Přehled!B2</f>
        <v>Czech Asset Investments, a.s.</v>
      </c>
      <c r="D2" s="247"/>
      <c r="F2" s="242" t="s">
        <v>0</v>
      </c>
    </row>
    <row r="3" spans="2:7" ht="10.199999999999999" customHeight="1" x14ac:dyDescent="0.25"/>
    <row r="4" spans="2:7" ht="15.6" x14ac:dyDescent="0.3">
      <c r="B4" s="52" t="s">
        <v>155</v>
      </c>
      <c r="C4" s="45"/>
      <c r="D4" s="45"/>
      <c r="E4" s="45"/>
      <c r="F4" s="248"/>
      <c r="G4" s="57"/>
    </row>
    <row r="5" spans="2:7" ht="34.35" customHeight="1" x14ac:dyDescent="0.3">
      <c r="B5" s="413" t="s">
        <v>156</v>
      </c>
      <c r="C5" s="413"/>
      <c r="D5" s="413"/>
      <c r="E5" s="413"/>
      <c r="F5" s="413"/>
      <c r="G5" s="57"/>
    </row>
    <row r="6" spans="2:7" ht="16.2" customHeight="1" x14ac:dyDescent="0.3">
      <c r="B6" s="249" t="s">
        <v>69</v>
      </c>
      <c r="C6" s="15"/>
      <c r="E6" s="57"/>
      <c r="G6" s="57"/>
    </row>
    <row r="7" spans="2:7" ht="16.2" customHeight="1" x14ac:dyDescent="0.25">
      <c r="B7" s="250" t="s">
        <v>157</v>
      </c>
      <c r="C7" s="250"/>
      <c r="D7" s="250"/>
      <c r="E7" s="250"/>
      <c r="F7" s="250"/>
    </row>
    <row r="8" spans="2:7" ht="16.2" customHeight="1" x14ac:dyDescent="0.25">
      <c r="B8" s="280" t="s">
        <v>158</v>
      </c>
      <c r="C8" s="251"/>
      <c r="D8" s="251"/>
      <c r="E8" s="251"/>
      <c r="F8" s="251"/>
    </row>
    <row r="9" spans="2:7" ht="16.2" customHeight="1" x14ac:dyDescent="0.3">
      <c r="B9" s="252" t="s">
        <v>70</v>
      </c>
      <c r="C9" s="253"/>
      <c r="D9" s="253"/>
      <c r="E9" s="89"/>
      <c r="F9" s="321">
        <f>'IF RM1'!D7</f>
        <v>46022</v>
      </c>
    </row>
    <row r="10" spans="2:7" ht="14.4" x14ac:dyDescent="0.3">
      <c r="B10" s="251"/>
      <c r="C10" s="57"/>
      <c r="D10" s="251"/>
      <c r="E10" s="251"/>
      <c r="F10" s="251"/>
    </row>
    <row r="11" spans="2:7" ht="15" thickBot="1" x14ac:dyDescent="0.35">
      <c r="B11" s="251"/>
      <c r="C11" s="57"/>
      <c r="D11" s="251"/>
      <c r="E11" s="254" t="s">
        <v>102</v>
      </c>
      <c r="F11" s="251"/>
    </row>
    <row r="12" spans="2:7" ht="14.4" x14ac:dyDescent="0.3">
      <c r="B12" s="255"/>
      <c r="C12" s="255"/>
      <c r="D12" s="256" t="s">
        <v>71</v>
      </c>
      <c r="E12" s="283" t="s">
        <v>88</v>
      </c>
      <c r="F12" s="257" t="s">
        <v>159</v>
      </c>
    </row>
    <row r="13" spans="2:7" ht="28.8" x14ac:dyDescent="0.3">
      <c r="B13" s="255"/>
      <c r="C13" s="258"/>
      <c r="D13" s="259" t="s">
        <v>160</v>
      </c>
      <c r="E13" s="284" t="s">
        <v>161</v>
      </c>
      <c r="F13" s="260" t="s">
        <v>162</v>
      </c>
    </row>
    <row r="14" spans="2:7" ht="15" thickBot="1" x14ac:dyDescent="0.35">
      <c r="B14" s="255"/>
      <c r="C14" s="258"/>
      <c r="D14" s="261" t="s">
        <v>163</v>
      </c>
      <c r="E14" s="285" t="s">
        <v>163</v>
      </c>
      <c r="F14" s="262"/>
    </row>
    <row r="15" spans="2:7" ht="16.5" customHeight="1" thickBot="1" x14ac:dyDescent="0.3">
      <c r="B15" s="414" t="s">
        <v>164</v>
      </c>
      <c r="C15" s="415"/>
      <c r="D15" s="415"/>
      <c r="E15" s="415"/>
      <c r="F15" s="416"/>
    </row>
    <row r="16" spans="2:7" ht="14.4" x14ac:dyDescent="0.25">
      <c r="B16" s="263" t="s">
        <v>411</v>
      </c>
      <c r="C16" s="94" t="s">
        <v>412</v>
      </c>
      <c r="D16" s="327">
        <v>0</v>
      </c>
      <c r="E16" s="277"/>
      <c r="F16" s="289"/>
    </row>
    <row r="17" spans="2:6" ht="14.4" x14ac:dyDescent="0.25">
      <c r="B17" s="264" t="s">
        <v>413</v>
      </c>
      <c r="C17" s="265" t="s">
        <v>414</v>
      </c>
      <c r="D17" s="328">
        <v>81019658.870000005</v>
      </c>
      <c r="E17" s="278"/>
      <c r="F17" s="266"/>
    </row>
    <row r="18" spans="2:6" ht="14.4" x14ac:dyDescent="0.25">
      <c r="B18" s="264" t="s">
        <v>415</v>
      </c>
      <c r="C18" s="265" t="s">
        <v>416</v>
      </c>
      <c r="D18" s="328">
        <v>0</v>
      </c>
      <c r="E18" s="278"/>
      <c r="F18" s="267"/>
    </row>
    <row r="19" spans="2:6" ht="14.4" x14ac:dyDescent="0.25">
      <c r="B19" s="264" t="s">
        <v>417</v>
      </c>
      <c r="C19" s="265" t="s">
        <v>418</v>
      </c>
      <c r="D19" s="328">
        <v>0</v>
      </c>
      <c r="E19" s="278"/>
      <c r="F19" s="266"/>
    </row>
    <row r="20" spans="2:6" ht="14.4" x14ac:dyDescent="0.25">
      <c r="B20" s="264" t="s">
        <v>419</v>
      </c>
      <c r="C20" s="265" t="s">
        <v>420</v>
      </c>
      <c r="D20" s="328">
        <v>0</v>
      </c>
      <c r="E20" s="278"/>
      <c r="F20" s="266"/>
    </row>
    <row r="21" spans="2:6" ht="14.4" x14ac:dyDescent="0.25">
      <c r="B21" s="264" t="s">
        <v>421</v>
      </c>
      <c r="C21" s="265" t="s">
        <v>422</v>
      </c>
      <c r="D21" s="328">
        <v>0</v>
      </c>
      <c r="E21" s="278"/>
      <c r="F21" s="266"/>
    </row>
    <row r="22" spans="2:6" ht="14.4" x14ac:dyDescent="0.25">
      <c r="B22" s="264" t="s">
        <v>423</v>
      </c>
      <c r="C22" s="265" t="s">
        <v>424</v>
      </c>
      <c r="D22" s="328">
        <v>17805098</v>
      </c>
      <c r="E22" s="278"/>
      <c r="F22" s="266">
        <v>19</v>
      </c>
    </row>
    <row r="23" spans="2:6" ht="14.4" x14ac:dyDescent="0.25">
      <c r="B23" s="264" t="s">
        <v>425</v>
      </c>
      <c r="C23" s="265" t="s">
        <v>426</v>
      </c>
      <c r="D23" s="328">
        <v>4899775</v>
      </c>
      <c r="E23" s="278"/>
      <c r="F23" s="266"/>
    </row>
    <row r="24" spans="2:6" ht="14.4" x14ac:dyDescent="0.25">
      <c r="B24" s="264" t="s">
        <v>427</v>
      </c>
      <c r="C24" s="265" t="s">
        <v>428</v>
      </c>
      <c r="D24" s="328">
        <v>16554894.23</v>
      </c>
      <c r="E24" s="278"/>
      <c r="F24" s="266"/>
    </row>
    <row r="25" spans="2:6" ht="14.4" x14ac:dyDescent="0.25">
      <c r="B25" s="264" t="s">
        <v>429</v>
      </c>
      <c r="C25" s="265" t="s">
        <v>430</v>
      </c>
      <c r="D25" s="328">
        <v>0</v>
      </c>
      <c r="E25" s="278"/>
      <c r="F25" s="266"/>
    </row>
    <row r="26" spans="2:6" ht="14.4" x14ac:dyDescent="0.25">
      <c r="B26" s="264" t="s">
        <v>431</v>
      </c>
      <c r="C26" s="265" t="s">
        <v>432</v>
      </c>
      <c r="D26" s="328">
        <v>395876.87</v>
      </c>
      <c r="E26" s="278"/>
      <c r="F26" s="266"/>
    </row>
    <row r="27" spans="2:6" ht="15" thickBot="1" x14ac:dyDescent="0.3">
      <c r="B27" s="268" t="s">
        <v>165</v>
      </c>
      <c r="C27" s="269" t="s">
        <v>166</v>
      </c>
      <c r="D27" s="329">
        <f>SUM(D16:D26)</f>
        <v>120675302.97000001</v>
      </c>
      <c r="E27" s="279"/>
      <c r="F27" s="270"/>
    </row>
    <row r="28" spans="2:6" ht="16.5" customHeight="1" thickBot="1" x14ac:dyDescent="0.3">
      <c r="B28" s="414" t="s">
        <v>167</v>
      </c>
      <c r="C28" s="415"/>
      <c r="D28" s="415"/>
      <c r="E28" s="415"/>
      <c r="F28" s="416"/>
    </row>
    <row r="29" spans="2:6" ht="14.4" x14ac:dyDescent="0.25">
      <c r="B29" s="271" t="s">
        <v>411</v>
      </c>
      <c r="C29" s="272" t="s">
        <v>433</v>
      </c>
      <c r="D29" s="328">
        <v>0</v>
      </c>
      <c r="E29" s="281"/>
      <c r="F29" s="273"/>
    </row>
    <row r="30" spans="2:6" ht="14.4" x14ac:dyDescent="0.25">
      <c r="B30" s="264" t="s">
        <v>413</v>
      </c>
      <c r="C30" s="265" t="s">
        <v>434</v>
      </c>
      <c r="D30" s="328">
        <v>0</v>
      </c>
      <c r="E30" s="278"/>
      <c r="F30" s="266"/>
    </row>
    <row r="31" spans="2:6" ht="14.4" x14ac:dyDescent="0.25">
      <c r="B31" s="264" t="s">
        <v>415</v>
      </c>
      <c r="C31" s="265" t="s">
        <v>435</v>
      </c>
      <c r="D31" s="328">
        <v>72553311.969999999</v>
      </c>
      <c r="E31" s="278"/>
      <c r="F31" s="266"/>
    </row>
    <row r="32" spans="2:6" ht="14.4" x14ac:dyDescent="0.25">
      <c r="B32" s="264" t="s">
        <v>417</v>
      </c>
      <c r="C32" s="265" t="s">
        <v>436</v>
      </c>
      <c r="D32" s="328">
        <v>0</v>
      </c>
      <c r="E32" s="278"/>
      <c r="F32" s="266"/>
    </row>
    <row r="33" spans="2:6" ht="14.4" x14ac:dyDescent="0.25">
      <c r="B33" s="264" t="s">
        <v>419</v>
      </c>
      <c r="C33" s="265" t="s">
        <v>437</v>
      </c>
      <c r="D33" s="328">
        <v>1855234.56</v>
      </c>
      <c r="E33" s="278"/>
      <c r="F33" s="266"/>
    </row>
    <row r="34" spans="2:6" ht="15" thickBot="1" x14ac:dyDescent="0.3">
      <c r="B34" s="268" t="s">
        <v>165</v>
      </c>
      <c r="C34" s="269" t="s">
        <v>168</v>
      </c>
      <c r="D34" s="329">
        <f>SUM(D29:D33)</f>
        <v>74408546.530000001</v>
      </c>
      <c r="E34" s="279"/>
      <c r="F34" s="270"/>
    </row>
    <row r="35" spans="2:6" ht="16.5" customHeight="1" thickBot="1" x14ac:dyDescent="0.3">
      <c r="B35" s="414" t="s">
        <v>169</v>
      </c>
      <c r="C35" s="415"/>
      <c r="D35" s="415"/>
      <c r="E35" s="415"/>
      <c r="F35" s="416"/>
    </row>
    <row r="36" spans="2:6" ht="14.4" x14ac:dyDescent="0.25">
      <c r="B36" s="263" t="s">
        <v>411</v>
      </c>
      <c r="C36" s="94" t="s">
        <v>438</v>
      </c>
      <c r="D36" s="325">
        <v>27000000</v>
      </c>
      <c r="E36" s="277"/>
      <c r="F36" s="289">
        <v>4</v>
      </c>
    </row>
    <row r="37" spans="2:6" ht="14.4" x14ac:dyDescent="0.25">
      <c r="B37" s="264" t="s">
        <v>413</v>
      </c>
      <c r="C37" s="330" t="s">
        <v>112</v>
      </c>
      <c r="D37" s="326">
        <v>221151.33</v>
      </c>
      <c r="E37" s="278"/>
      <c r="F37" s="266">
        <v>5</v>
      </c>
    </row>
    <row r="38" spans="2:6" ht="14.4" x14ac:dyDescent="0.25">
      <c r="B38" s="264" t="s">
        <v>439</v>
      </c>
      <c r="C38" s="330" t="s">
        <v>440</v>
      </c>
      <c r="D38" s="326">
        <v>0</v>
      </c>
      <c r="E38" s="278"/>
      <c r="F38" s="266"/>
    </row>
    <row r="39" spans="2:6" ht="14.4" x14ac:dyDescent="0.25">
      <c r="B39" s="264" t="s">
        <v>415</v>
      </c>
      <c r="C39" s="330" t="s">
        <v>441</v>
      </c>
      <c r="D39" s="326">
        <v>40000000</v>
      </c>
      <c r="E39" s="278"/>
      <c r="F39" s="266">
        <v>8</v>
      </c>
    </row>
    <row r="40" spans="2:6" ht="28.8" x14ac:dyDescent="0.25">
      <c r="B40" s="264" t="s">
        <v>417</v>
      </c>
      <c r="C40" s="330" t="s">
        <v>442</v>
      </c>
      <c r="D40" s="326">
        <v>-13628206.6</v>
      </c>
      <c r="E40" s="278"/>
      <c r="F40" s="266">
        <v>6</v>
      </c>
    </row>
    <row r="41" spans="2:6" ht="14.4" x14ac:dyDescent="0.25">
      <c r="B41" s="264" t="s">
        <v>419</v>
      </c>
      <c r="C41" s="265" t="s">
        <v>443</v>
      </c>
      <c r="D41" s="326">
        <v>-7326188.29</v>
      </c>
      <c r="E41" s="278"/>
      <c r="F41" s="266"/>
    </row>
    <row r="42" spans="2:6" ht="15" thickBot="1" x14ac:dyDescent="0.3">
      <c r="B42" s="274" t="s">
        <v>165</v>
      </c>
      <c r="C42" s="275" t="s">
        <v>170</v>
      </c>
      <c r="D42" s="331">
        <f>SUM(D36:D41)</f>
        <v>46266756.439999998</v>
      </c>
      <c r="E42" s="282"/>
      <c r="F42" s="276"/>
    </row>
    <row r="44" spans="2:6" ht="77.7" customHeight="1" x14ac:dyDescent="0.25">
      <c r="B44" s="412" t="s">
        <v>171</v>
      </c>
      <c r="C44" s="412"/>
      <c r="D44" s="412"/>
      <c r="E44" s="412"/>
      <c r="F44" s="412"/>
    </row>
    <row r="45" spans="2:6" ht="9.6" customHeight="1" x14ac:dyDescent="0.25"/>
    <row r="46" spans="2:6" ht="28.2" customHeight="1" x14ac:dyDescent="0.25">
      <c r="B46" s="412" t="s">
        <v>172</v>
      </c>
      <c r="C46" s="412"/>
      <c r="D46" s="412"/>
      <c r="E46" s="412"/>
      <c r="F46" s="412"/>
    </row>
  </sheetData>
  <mergeCells count="6">
    <mergeCell ref="B46:F46"/>
    <mergeCell ref="B5:F5"/>
    <mergeCell ref="B44:F44"/>
    <mergeCell ref="B15:F15"/>
    <mergeCell ref="B28:F28"/>
    <mergeCell ref="B35:F35"/>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18" workbookViewId="0">
      <selection activeCell="B36" sqref="B36:E36"/>
    </sheetView>
  </sheetViews>
  <sheetFormatPr defaultColWidth="11" defaultRowHeight="13.2" x14ac:dyDescent="0.25"/>
  <cols>
    <col min="1" max="1" width="3.6640625" style="5" customWidth="1"/>
    <col min="2" max="2" width="7.6640625" style="5" customWidth="1"/>
    <col min="3" max="3" width="82.88671875" style="5" customWidth="1"/>
    <col min="4" max="4" width="67.109375" style="5" customWidth="1"/>
    <col min="5" max="5" width="35.33203125" style="5" customWidth="1"/>
    <col min="6" max="6" width="26.109375" style="5" customWidth="1"/>
    <col min="7" max="16384" width="11" style="5"/>
  </cols>
  <sheetData>
    <row r="1" spans="2:6" ht="10.199999999999999" customHeight="1" x14ac:dyDescent="0.25"/>
    <row r="2" spans="2:6" ht="15.6" x14ac:dyDescent="0.3">
      <c r="B2" s="71" t="str">
        <f>+Přehled!B2</f>
        <v>Czech Asset Investments, a.s.</v>
      </c>
      <c r="D2" s="242" t="s">
        <v>0</v>
      </c>
    </row>
    <row r="3" spans="2:6" ht="10.199999999999999" customHeight="1" x14ac:dyDescent="0.25"/>
    <row r="4" spans="2:6" ht="15.6" x14ac:dyDescent="0.3">
      <c r="B4" s="40" t="s">
        <v>173</v>
      </c>
      <c r="C4" s="45"/>
      <c r="D4" s="45"/>
      <c r="E4" s="45"/>
      <c r="F4" s="42"/>
    </row>
    <row r="5" spans="2:6" ht="37.950000000000003" customHeight="1" x14ac:dyDescent="0.3">
      <c r="B5" s="417" t="s">
        <v>174</v>
      </c>
      <c r="C5" s="418"/>
      <c r="D5" s="418"/>
      <c r="E5"/>
    </row>
    <row r="6" spans="2:6" ht="16.2" customHeight="1" x14ac:dyDescent="0.3">
      <c r="B6" s="173" t="s">
        <v>69</v>
      </c>
      <c r="C6" s="15"/>
      <c r="E6" s="65"/>
    </row>
    <row r="7" spans="2:6" ht="16.2" customHeight="1" x14ac:dyDescent="0.3">
      <c r="B7" s="38" t="s">
        <v>70</v>
      </c>
      <c r="C7" s="39"/>
      <c r="D7" s="321">
        <f>'IF RM1'!D7</f>
        <v>46022</v>
      </c>
      <c r="E7" s="45"/>
      <c r="F7" s="42"/>
    </row>
    <row r="8" spans="2:6" ht="15" thickBot="1" x14ac:dyDescent="0.35">
      <c r="B8" s="14"/>
      <c r="C8" s="15"/>
    </row>
    <row r="9" spans="2:6" ht="14.4" x14ac:dyDescent="0.3">
      <c r="C9"/>
      <c r="D9" s="36" t="s">
        <v>71</v>
      </c>
      <c r="E9" s="36" t="s">
        <v>175</v>
      </c>
      <c r="F9" s="36" t="s">
        <v>159</v>
      </c>
    </row>
    <row r="10" spans="2:6" ht="15" thickBot="1" x14ac:dyDescent="0.35">
      <c r="C10"/>
      <c r="D10" s="312" t="s">
        <v>176</v>
      </c>
      <c r="E10" s="312" t="s">
        <v>177</v>
      </c>
      <c r="F10" s="312" t="s">
        <v>178</v>
      </c>
    </row>
    <row r="11" spans="2:6" ht="16.8" thickBot="1" x14ac:dyDescent="0.35">
      <c r="B11" s="307"/>
      <c r="C11" s="316" t="s">
        <v>179</v>
      </c>
      <c r="D11" s="313" t="s">
        <v>180</v>
      </c>
      <c r="E11" s="314" t="s">
        <v>180</v>
      </c>
      <c r="F11" s="314" t="s">
        <v>180</v>
      </c>
    </row>
    <row r="12" spans="2:6" ht="14.4" x14ac:dyDescent="0.25">
      <c r="B12" s="301">
        <v>1</v>
      </c>
      <c r="C12" s="302" t="s">
        <v>181</v>
      </c>
      <c r="D12" s="385" t="s">
        <v>401</v>
      </c>
      <c r="E12" s="95"/>
      <c r="F12" s="95"/>
    </row>
    <row r="13" spans="2:6" ht="14.4" x14ac:dyDescent="0.25">
      <c r="B13" s="96">
        <v>2</v>
      </c>
      <c r="C13" s="3" t="s">
        <v>182</v>
      </c>
      <c r="D13" s="121" t="s">
        <v>444</v>
      </c>
      <c r="E13" s="121"/>
      <c r="F13" s="121"/>
    </row>
    <row r="14" spans="2:6" ht="14.4" x14ac:dyDescent="0.25">
      <c r="B14" s="96">
        <v>3</v>
      </c>
      <c r="C14" s="3" t="s">
        <v>183</v>
      </c>
      <c r="D14" s="121" t="s">
        <v>445</v>
      </c>
      <c r="E14" s="121"/>
      <c r="F14" s="121"/>
    </row>
    <row r="15" spans="2:6" ht="14.4" x14ac:dyDescent="0.25">
      <c r="B15" s="96">
        <v>4</v>
      </c>
      <c r="C15" s="3" t="s">
        <v>184</v>
      </c>
      <c r="D15" s="121" t="s">
        <v>446</v>
      </c>
      <c r="E15" s="121"/>
      <c r="F15" s="121"/>
    </row>
    <row r="16" spans="2:6" ht="14.4" x14ac:dyDescent="0.25">
      <c r="B16" s="96">
        <v>5</v>
      </c>
      <c r="C16" s="9" t="s">
        <v>185</v>
      </c>
      <c r="D16" s="121" t="s">
        <v>447</v>
      </c>
      <c r="E16" s="121"/>
      <c r="F16" s="121"/>
    </row>
    <row r="17" spans="2:6" ht="14.4" x14ac:dyDescent="0.25">
      <c r="B17" s="96">
        <v>6</v>
      </c>
      <c r="C17" s="3" t="s">
        <v>186</v>
      </c>
      <c r="D17" s="121" t="s">
        <v>448</v>
      </c>
      <c r="E17" s="121"/>
      <c r="F17" s="121"/>
    </row>
    <row r="18" spans="2:6" ht="14.4" x14ac:dyDescent="0.25">
      <c r="B18" s="96">
        <v>7</v>
      </c>
      <c r="C18" s="3" t="s">
        <v>187</v>
      </c>
      <c r="D18" s="121" t="s">
        <v>449</v>
      </c>
      <c r="E18" s="121"/>
      <c r="F18" s="121"/>
    </row>
    <row r="19" spans="2:6" ht="14.4" x14ac:dyDescent="0.25">
      <c r="B19" s="96">
        <v>8</v>
      </c>
      <c r="C19" s="3" t="s">
        <v>188</v>
      </c>
      <c r="D19" s="121" t="s">
        <v>450</v>
      </c>
      <c r="E19" s="121"/>
      <c r="F19" s="121"/>
    </row>
    <row r="20" spans="2:6" ht="14.4" x14ac:dyDescent="0.25">
      <c r="B20" s="96">
        <v>9</v>
      </c>
      <c r="C20" s="3" t="s">
        <v>189</v>
      </c>
      <c r="D20" s="121" t="s">
        <v>451</v>
      </c>
      <c r="E20" s="121"/>
      <c r="F20" s="121"/>
    </row>
    <row r="21" spans="2:6" ht="14.4" x14ac:dyDescent="0.25">
      <c r="B21" s="96">
        <v>10</v>
      </c>
      <c r="C21" s="3" t="s">
        <v>190</v>
      </c>
      <c r="D21" s="121" t="s">
        <v>452</v>
      </c>
      <c r="E21" s="121"/>
      <c r="F21" s="121"/>
    </row>
    <row r="22" spans="2:6" ht="14.4" x14ac:dyDescent="0.25">
      <c r="B22" s="96">
        <v>11</v>
      </c>
      <c r="C22" s="3" t="s">
        <v>191</v>
      </c>
      <c r="D22" s="332">
        <v>35580</v>
      </c>
      <c r="E22" s="121"/>
      <c r="F22" s="121"/>
    </row>
    <row r="23" spans="2:6" ht="14.4" x14ac:dyDescent="0.25">
      <c r="B23" s="96">
        <v>12</v>
      </c>
      <c r="C23" s="3" t="s">
        <v>192</v>
      </c>
      <c r="D23" s="121" t="s">
        <v>453</v>
      </c>
      <c r="E23" s="121"/>
      <c r="F23" s="121"/>
    </row>
    <row r="24" spans="2:6" ht="14.4" x14ac:dyDescent="0.25">
      <c r="B24" s="96">
        <v>13</v>
      </c>
      <c r="C24" s="3" t="s">
        <v>193</v>
      </c>
      <c r="D24" s="121" t="s">
        <v>454</v>
      </c>
      <c r="E24" s="121"/>
      <c r="F24" s="121"/>
    </row>
    <row r="25" spans="2:6" ht="14.4" x14ac:dyDescent="0.25">
      <c r="B25" s="96">
        <v>14</v>
      </c>
      <c r="C25" s="3" t="s">
        <v>194</v>
      </c>
      <c r="D25" s="121" t="s">
        <v>455</v>
      </c>
      <c r="E25" s="121"/>
      <c r="F25" s="121"/>
    </row>
    <row r="26" spans="2:6" ht="14.4" x14ac:dyDescent="0.25">
      <c r="B26" s="96">
        <v>15</v>
      </c>
      <c r="C26" s="3" t="s">
        <v>195</v>
      </c>
      <c r="D26" s="121" t="s">
        <v>451</v>
      </c>
      <c r="E26" s="121"/>
      <c r="F26" s="121"/>
    </row>
    <row r="27" spans="2:6" ht="14.4" x14ac:dyDescent="0.25">
      <c r="B27" s="96">
        <v>16</v>
      </c>
      <c r="C27" s="3" t="s">
        <v>196</v>
      </c>
      <c r="D27" s="121" t="s">
        <v>451</v>
      </c>
      <c r="E27" s="121"/>
      <c r="F27" s="121"/>
    </row>
    <row r="28" spans="2:6" ht="14.4" x14ac:dyDescent="0.25">
      <c r="B28" s="96"/>
      <c r="C28" s="8" t="s">
        <v>197</v>
      </c>
      <c r="D28" s="122"/>
      <c r="E28" s="122"/>
      <c r="F28" s="122"/>
    </row>
    <row r="29" spans="2:6" ht="14.4" x14ac:dyDescent="0.25">
      <c r="B29" s="96">
        <v>17</v>
      </c>
      <c r="C29" s="3" t="s">
        <v>198</v>
      </c>
      <c r="D29" s="121" t="s">
        <v>456</v>
      </c>
      <c r="E29" s="121"/>
      <c r="F29" s="121"/>
    </row>
    <row r="30" spans="2:6" ht="14.4" x14ac:dyDescent="0.25">
      <c r="B30" s="96">
        <v>18</v>
      </c>
      <c r="C30" s="3" t="s">
        <v>199</v>
      </c>
      <c r="D30" s="121" t="s">
        <v>451</v>
      </c>
      <c r="E30" s="121"/>
      <c r="F30" s="121"/>
    </row>
    <row r="31" spans="2:6" ht="14.4" x14ac:dyDescent="0.25">
      <c r="B31" s="96">
        <v>19</v>
      </c>
      <c r="C31" s="3" t="s">
        <v>200</v>
      </c>
      <c r="D31" s="121" t="s">
        <v>455</v>
      </c>
      <c r="E31" s="121"/>
      <c r="F31" s="121"/>
    </row>
    <row r="32" spans="2:6" ht="14.4" x14ac:dyDescent="0.25">
      <c r="B32" s="96">
        <v>20</v>
      </c>
      <c r="C32" s="3" t="s">
        <v>201</v>
      </c>
      <c r="D32" s="121" t="s">
        <v>457</v>
      </c>
      <c r="E32" s="121"/>
      <c r="F32" s="121"/>
    </row>
    <row r="33" spans="2:6" ht="14.4" x14ac:dyDescent="0.25">
      <c r="B33" s="96">
        <v>21</v>
      </c>
      <c r="C33" s="3" t="s">
        <v>202</v>
      </c>
      <c r="D33" s="121" t="s">
        <v>457</v>
      </c>
      <c r="E33" s="121"/>
      <c r="F33" s="121"/>
    </row>
    <row r="34" spans="2:6" ht="14.4" x14ac:dyDescent="0.25">
      <c r="B34" s="96">
        <v>22</v>
      </c>
      <c r="C34" s="3" t="s">
        <v>203</v>
      </c>
      <c r="D34" s="121" t="s">
        <v>455</v>
      </c>
      <c r="E34" s="121"/>
      <c r="F34" s="121"/>
    </row>
    <row r="35" spans="2:6" ht="14.4" x14ac:dyDescent="0.25">
      <c r="B35" s="96">
        <v>23</v>
      </c>
      <c r="C35" s="3" t="s">
        <v>204</v>
      </c>
      <c r="D35" s="121" t="s">
        <v>458</v>
      </c>
      <c r="E35" s="121"/>
      <c r="F35" s="121"/>
    </row>
    <row r="36" spans="2:6" ht="14.4" x14ac:dyDescent="0.25">
      <c r="B36" s="96">
        <v>24</v>
      </c>
      <c r="C36" s="3" t="s">
        <v>205</v>
      </c>
      <c r="D36" s="121" t="s">
        <v>459</v>
      </c>
      <c r="E36" s="121"/>
      <c r="F36" s="121"/>
    </row>
    <row r="37" spans="2:6" ht="14.4" x14ac:dyDescent="0.25">
      <c r="B37" s="96">
        <v>25</v>
      </c>
      <c r="C37" s="3" t="s">
        <v>206</v>
      </c>
      <c r="D37" s="121" t="s">
        <v>451</v>
      </c>
      <c r="E37" s="121"/>
      <c r="F37" s="121"/>
    </row>
    <row r="38" spans="2:6" ht="14.4" x14ac:dyDescent="0.25">
      <c r="B38" s="96">
        <v>26</v>
      </c>
      <c r="C38" s="3" t="s">
        <v>207</v>
      </c>
      <c r="D38" s="121" t="s">
        <v>451</v>
      </c>
      <c r="E38" s="121"/>
      <c r="F38" s="121"/>
    </row>
    <row r="39" spans="2:6" ht="14.4" x14ac:dyDescent="0.25">
      <c r="B39" s="96">
        <v>27</v>
      </c>
      <c r="C39" s="3" t="s">
        <v>208</v>
      </c>
      <c r="D39" s="121" t="s">
        <v>451</v>
      </c>
      <c r="E39" s="121"/>
      <c r="F39" s="121"/>
    </row>
    <row r="40" spans="2:6" ht="14.4" x14ac:dyDescent="0.25">
      <c r="B40" s="96">
        <v>28</v>
      </c>
      <c r="C40" s="3" t="s">
        <v>209</v>
      </c>
      <c r="D40" s="121" t="s">
        <v>451</v>
      </c>
      <c r="E40" s="121"/>
      <c r="F40" s="121"/>
    </row>
    <row r="41" spans="2:6" ht="14.4" x14ac:dyDescent="0.25">
      <c r="B41" s="96">
        <v>29</v>
      </c>
      <c r="C41" s="3" t="s">
        <v>210</v>
      </c>
      <c r="D41" s="121" t="s">
        <v>451</v>
      </c>
      <c r="E41" s="121"/>
      <c r="F41" s="121"/>
    </row>
    <row r="42" spans="2:6" ht="14.4" x14ac:dyDescent="0.25">
      <c r="B42" s="96">
        <v>30</v>
      </c>
      <c r="C42" s="3" t="s">
        <v>211</v>
      </c>
      <c r="D42" s="121" t="s">
        <v>451</v>
      </c>
      <c r="E42" s="121"/>
      <c r="F42" s="121"/>
    </row>
    <row r="43" spans="2:6" ht="14.4" x14ac:dyDescent="0.25">
      <c r="B43" s="96">
        <v>31</v>
      </c>
      <c r="C43" s="3" t="s">
        <v>212</v>
      </c>
      <c r="D43" s="121" t="s">
        <v>460</v>
      </c>
      <c r="E43" s="121"/>
      <c r="F43" s="121"/>
    </row>
    <row r="44" spans="2:6" ht="14.4" x14ac:dyDescent="0.25">
      <c r="B44" s="96">
        <v>32</v>
      </c>
      <c r="C44" s="3" t="s">
        <v>213</v>
      </c>
      <c r="D44" s="121" t="s">
        <v>461</v>
      </c>
      <c r="E44" s="121"/>
      <c r="F44" s="121"/>
    </row>
    <row r="45" spans="2:6" ht="14.4" x14ac:dyDescent="0.25">
      <c r="B45" s="96">
        <v>33</v>
      </c>
      <c r="C45" s="3" t="s">
        <v>214</v>
      </c>
      <c r="D45" s="121" t="s">
        <v>462</v>
      </c>
      <c r="E45" s="121"/>
      <c r="F45" s="121"/>
    </row>
    <row r="46" spans="2:6" ht="14.4" x14ac:dyDescent="0.25">
      <c r="B46" s="96">
        <v>34</v>
      </c>
      <c r="C46" s="3" t="s">
        <v>215</v>
      </c>
      <c r="D46" s="123" t="s">
        <v>475</v>
      </c>
      <c r="E46" s="123"/>
      <c r="F46" s="123"/>
    </row>
    <row r="47" spans="2:6" ht="14.4" x14ac:dyDescent="0.25">
      <c r="B47" s="96">
        <v>35</v>
      </c>
      <c r="C47" s="3" t="s">
        <v>216</v>
      </c>
      <c r="D47" s="121"/>
      <c r="E47" s="121"/>
      <c r="F47" s="121"/>
    </row>
    <row r="48" spans="2:6" ht="14.4" x14ac:dyDescent="0.25">
      <c r="B48" s="96">
        <v>36</v>
      </c>
      <c r="C48" s="9" t="s">
        <v>217</v>
      </c>
      <c r="D48" s="121" t="s">
        <v>455</v>
      </c>
      <c r="E48" s="121"/>
      <c r="F48" s="121"/>
    </row>
    <row r="49" spans="2:6" ht="14.4" x14ac:dyDescent="0.25">
      <c r="B49" s="96">
        <v>37</v>
      </c>
      <c r="C49" s="3" t="s">
        <v>218</v>
      </c>
      <c r="D49" s="121" t="s">
        <v>451</v>
      </c>
      <c r="E49" s="121"/>
      <c r="F49" s="121"/>
    </row>
    <row r="50" spans="2:6" ht="15" thickBot="1" x14ac:dyDescent="0.3">
      <c r="B50" s="303">
        <v>38</v>
      </c>
      <c r="C50" s="304" t="s">
        <v>219</v>
      </c>
      <c r="D50" s="382" t="s">
        <v>474</v>
      </c>
      <c r="E50" s="305"/>
      <c r="F50" s="305"/>
    </row>
    <row r="51" spans="2:6" ht="25.95" customHeight="1" thickBot="1" x14ac:dyDescent="0.3">
      <c r="B51" s="419" t="s">
        <v>220</v>
      </c>
      <c r="C51" s="420"/>
      <c r="D51" s="420"/>
      <c r="E51" s="420"/>
      <c r="F51" s="421"/>
    </row>
    <row r="54" spans="2:6" x14ac:dyDescent="0.25">
      <c r="B54" s="5" t="s">
        <v>221</v>
      </c>
    </row>
    <row r="55" spans="2:6" x14ac:dyDescent="0.25">
      <c r="B55" s="5" t="s">
        <v>222</v>
      </c>
    </row>
  </sheetData>
  <mergeCells count="2">
    <mergeCell ref="B5:D5"/>
    <mergeCell ref="B51:F51"/>
  </mergeCells>
  <hyperlinks>
    <hyperlink ref="D50" r:id="rId1" xr:uid="{1700F92C-8615-4255-8DE5-44F80E02BF85}"/>
  </hyperlinks>
  <pageMargins left="0.70866141732283472" right="0.70866141732283472" top="0.78740157480314965" bottom="0.78740157480314965" header="0.31496062992125984" footer="0.31496062992125984"/>
  <pageSetup paperSize="9" scale="90" fitToHeight="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B36" sqref="B36:E36"/>
    </sheetView>
  </sheetViews>
  <sheetFormatPr defaultRowHeight="14.4" x14ac:dyDescent="0.3"/>
  <cols>
    <col min="1" max="1" width="3.6640625" customWidth="1"/>
    <col min="3" max="3" width="60.5546875" customWidth="1"/>
    <col min="4" max="4" width="28.109375" customWidth="1"/>
    <col min="5" max="5" width="8.109375" customWidth="1"/>
    <col min="7" max="7" width="35.109375" customWidth="1"/>
  </cols>
  <sheetData>
    <row r="1" spans="2:7" ht="10.199999999999999" customHeight="1" x14ac:dyDescent="0.3"/>
    <row r="2" spans="2:7" ht="15.6" x14ac:dyDescent="0.3">
      <c r="B2" s="71" t="str">
        <f>+Přehled!B2</f>
        <v>Czech Asset Investments, a.s.</v>
      </c>
      <c r="D2" s="242" t="s">
        <v>0</v>
      </c>
    </row>
    <row r="3" spans="2:7" ht="10.199999999999999" customHeight="1" x14ac:dyDescent="0.3"/>
    <row r="4" spans="2:7" ht="15.6" x14ac:dyDescent="0.3">
      <c r="B4" s="237" t="s">
        <v>223</v>
      </c>
      <c r="C4" s="287"/>
      <c r="D4" s="288"/>
      <c r="E4" s="57"/>
    </row>
    <row r="5" spans="2:7" ht="16.2" customHeight="1" x14ac:dyDescent="0.3">
      <c r="B5" s="173" t="s">
        <v>224</v>
      </c>
      <c r="C5" s="173"/>
      <c r="D5" s="173"/>
    </row>
    <row r="6" spans="2:7" ht="16.2" customHeight="1" x14ac:dyDescent="0.3">
      <c r="B6" s="173" t="s">
        <v>69</v>
      </c>
    </row>
    <row r="7" spans="2:7" ht="16.2" customHeight="1" x14ac:dyDescent="0.3">
      <c r="B7" s="38" t="s">
        <v>70</v>
      </c>
      <c r="C7" s="39"/>
      <c r="D7" s="321">
        <f>'IF RM1'!D7</f>
        <v>46022</v>
      </c>
      <c r="G7" s="64"/>
    </row>
    <row r="8" spans="2:7" x14ac:dyDescent="0.3">
      <c r="B8" s="14"/>
    </row>
    <row r="9" spans="2:7" x14ac:dyDescent="0.3">
      <c r="B9" s="14"/>
    </row>
    <row r="10" spans="2:7" ht="15" thickBot="1" x14ac:dyDescent="0.35">
      <c r="D10" s="84" t="s">
        <v>102</v>
      </c>
    </row>
    <row r="11" spans="2:7" ht="30" customHeight="1" thickBot="1" x14ac:dyDescent="0.35">
      <c r="B11" s="133"/>
      <c r="C11" s="134" t="s">
        <v>225</v>
      </c>
      <c r="D11" s="135" t="s">
        <v>226</v>
      </c>
    </row>
    <row r="12" spans="2:7" x14ac:dyDescent="0.3">
      <c r="B12" s="163">
        <v>1</v>
      </c>
      <c r="C12" s="164" t="s">
        <v>227</v>
      </c>
      <c r="D12" s="333">
        <f>150000*24.245</f>
        <v>3636750</v>
      </c>
    </row>
    <row r="13" spans="2:7" x14ac:dyDescent="0.3">
      <c r="B13" s="165">
        <v>2</v>
      </c>
      <c r="C13" s="166" t="s">
        <v>228</v>
      </c>
      <c r="D13" s="334">
        <v>16792659.524999991</v>
      </c>
    </row>
    <row r="14" spans="2:7" ht="15" thickBot="1" x14ac:dyDescent="0.35">
      <c r="B14" s="167">
        <v>3</v>
      </c>
      <c r="C14" s="168" t="s">
        <v>229</v>
      </c>
      <c r="D14" s="335">
        <f>SUM(D16:D18)</f>
        <v>1917982.9518780147</v>
      </c>
    </row>
    <row r="15" spans="2:7" ht="15" thickBot="1" x14ac:dyDescent="0.35">
      <c r="B15" s="136"/>
      <c r="C15" s="422" t="s">
        <v>230</v>
      </c>
      <c r="D15" s="423"/>
    </row>
    <row r="16" spans="2:7" x14ac:dyDescent="0.3">
      <c r="B16" s="169">
        <v>4</v>
      </c>
      <c r="C16" s="170" t="s">
        <v>231</v>
      </c>
      <c r="D16" s="336">
        <v>1915441.3108135092</v>
      </c>
    </row>
    <row r="17" spans="2:4" x14ac:dyDescent="0.3">
      <c r="B17" s="165">
        <v>5</v>
      </c>
      <c r="C17" s="166" t="s">
        <v>232</v>
      </c>
      <c r="D17" s="334">
        <v>0</v>
      </c>
    </row>
    <row r="18" spans="2:4" ht="15" thickBot="1" x14ac:dyDescent="0.35">
      <c r="B18" s="171">
        <v>6</v>
      </c>
      <c r="C18" s="172" t="s">
        <v>233</v>
      </c>
      <c r="D18" s="337">
        <v>2541.6410645055553</v>
      </c>
    </row>
    <row r="20" spans="2:4" ht="15" customHeight="1" x14ac:dyDescent="0.3">
      <c r="B20" s="406" t="s">
        <v>234</v>
      </c>
      <c r="C20" s="406"/>
      <c r="D20" s="406"/>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f20924a-fdf8-41be-be23-929f4f677347" xsi:nil="true"/>
    <lcf76f155ced4ddcb4097134ff3c332f xmlns="1a5f2e11-cdcb-4fb8-8c92-4932e90971b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2099C6E26D03445B2F1571EC38CF119" ma:contentTypeVersion="16" ma:contentTypeDescription="Vytvoří nový dokument" ma:contentTypeScope="" ma:versionID="bd9f70ca768c1eed889e045534cdf1e9">
  <xsd:schema xmlns:xsd="http://www.w3.org/2001/XMLSchema" xmlns:xs="http://www.w3.org/2001/XMLSchema" xmlns:p="http://schemas.microsoft.com/office/2006/metadata/properties" xmlns:ns2="1a5f2e11-cdcb-4fb8-8c92-4932e90971b6" xmlns:ns3="5f20924a-fdf8-41be-be23-929f4f677347" targetNamespace="http://schemas.microsoft.com/office/2006/metadata/properties" ma:root="true" ma:fieldsID="6940c965d943540aa66f89e8ff7232ca" ns2:_="" ns3:_="">
    <xsd:import namespace="1a5f2e11-cdcb-4fb8-8c92-4932e90971b6"/>
    <xsd:import namespace="5f20924a-fdf8-41be-be23-929f4f6773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f2e11-cdcb-4fb8-8c92-4932e90971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93c7fadd-92da-443e-b05f-4a81883f6a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20924a-fdf8-41be-be23-929f4f677347"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element name="TaxCatchAll" ma:index="20" nillable="true" ma:displayName="Taxonomy Catch All Column" ma:hidden="true" ma:list="{bff4b6aa-5dd7-4e46-901c-1db8104601c3}" ma:internalName="TaxCatchAll" ma:showField="CatchAllData" ma:web="5f20924a-fdf8-41be-be23-929f4f6773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4CFC03-C984-4A7E-B84E-54762F70F335}">
  <ds:schemaRefs>
    <ds:schemaRef ds:uri="http://schemas.microsoft.com/sharepoint/v3/contenttype/forms"/>
  </ds:schemaRefs>
</ds:datastoreItem>
</file>

<file path=customXml/itemProps2.xml><?xml version="1.0" encoding="utf-8"?>
<ds:datastoreItem xmlns:ds="http://schemas.openxmlformats.org/officeDocument/2006/customXml" ds:itemID="{EF261DEC-B6FE-4374-8805-70F534C25FB5}">
  <ds:schemaRefs>
    <ds:schemaRef ds:uri="http://schemas.microsoft.com/office/2006/metadata/properties"/>
    <ds:schemaRef ds:uri="http://schemas.microsoft.com/office/infopath/2007/PartnerControls"/>
    <ds:schemaRef ds:uri="5f20924a-fdf8-41be-be23-929f4f677347"/>
    <ds:schemaRef ds:uri="1a5f2e11-cdcb-4fb8-8c92-4932e90971b6"/>
  </ds:schemaRefs>
</ds:datastoreItem>
</file>

<file path=customXml/itemProps3.xml><?xml version="1.0" encoding="utf-8"?>
<ds:datastoreItem xmlns:ds="http://schemas.openxmlformats.org/officeDocument/2006/customXml" ds:itemID="{D3C0F9C7-A694-4EE9-BCE2-6D82D0D33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5f2e11-cdcb-4fb8-8c92-4932e90971b6"/>
    <ds:schemaRef ds:uri="5f20924a-fdf8-41be-be23-929f4f677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CZ</dc:creator>
  <cp:keywords/>
  <dc:description/>
  <cp:lastModifiedBy>Dominika Kejhová</cp:lastModifiedBy>
  <cp:revision/>
  <dcterms:created xsi:type="dcterms:W3CDTF">2021-08-25T10:20:42Z</dcterms:created>
  <dcterms:modified xsi:type="dcterms:W3CDTF">2026-04-30T10:34:32Z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0x010100F2099C6E26D03445B2F1571EC38CF119</vt:lpwstr>
  </property>
  <property fmtid="{D5CDD505-2E9C-101B-9397-08002B2CF9AE}" pid="4" name="MediaServiceImageTags">
    <vt:lpwstr/>
  </property>
</Properties>
</file>